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</sheets>
  <definedNames>
    <definedName name="_xlnm.Print_Area" localSheetId="0">'Arkusz1'!$A$1:$L$103</definedName>
  </definedNames>
  <calcPr fullCalcOnLoad="1"/>
</workbook>
</file>

<file path=xl/sharedStrings.xml><?xml version="1.0" encoding="utf-8"?>
<sst xmlns="http://schemas.openxmlformats.org/spreadsheetml/2006/main" count="153" uniqueCount="101">
  <si>
    <t xml:space="preserve">Dział </t>
  </si>
  <si>
    <t>Wyszczególnienie</t>
  </si>
  <si>
    <t>Zwiększenia</t>
  </si>
  <si>
    <t>Zmniejszenia</t>
  </si>
  <si>
    <t xml:space="preserve">Wydatki </t>
  </si>
  <si>
    <t>Rady Miejskiej Legnicy</t>
  </si>
  <si>
    <t>1</t>
  </si>
  <si>
    <t>2</t>
  </si>
  <si>
    <t>3</t>
  </si>
  <si>
    <t>4</t>
  </si>
  <si>
    <t>5</t>
  </si>
  <si>
    <t>Stan środków pieniężnych na początek roku</t>
  </si>
  <si>
    <t xml:space="preserve">Stan środków pieniężnych na koniec roku </t>
  </si>
  <si>
    <t>PLAN DOCHODÓW WŁASNYCH JEDNOSTEK BUDŻETOWYCH MIASTA LEGNICY</t>
  </si>
  <si>
    <t>Dochody</t>
  </si>
  <si>
    <t>Rozdział</t>
  </si>
  <si>
    <t>10</t>
  </si>
  <si>
    <t>9</t>
  </si>
  <si>
    <t>8</t>
  </si>
  <si>
    <t>7</t>
  </si>
  <si>
    <t>6</t>
  </si>
  <si>
    <t>11</t>
  </si>
  <si>
    <t>ORAZ WYDATKÓW NIMI SFINANSOWANYCH NA ROK 2010</t>
  </si>
  <si>
    <t>OŚWIATA  I  WYCHOWANIE</t>
  </si>
  <si>
    <t>Szkoły podstawowe</t>
  </si>
  <si>
    <t>Szkoła Podstawowa Nr 1</t>
  </si>
  <si>
    <t>Szkoła Podstawowa Nr 2</t>
  </si>
  <si>
    <t>Szkoła Podstawowa Nr 6</t>
  </si>
  <si>
    <t>Szkoła Podstawowa Nr 7</t>
  </si>
  <si>
    <t>Szkoła Podstawowa Nr 9</t>
  </si>
  <si>
    <t>Szkoła Podstawowa Nr 10</t>
  </si>
  <si>
    <t>Szkoła Podstawowa Nr 16</t>
  </si>
  <si>
    <t>Szkoła Podstawowa Nr 18</t>
  </si>
  <si>
    <t>Szkoła Podstawowa Nr 19</t>
  </si>
  <si>
    <t>Zespół Szkół Integracyjnych</t>
  </si>
  <si>
    <t>Przedszkola</t>
  </si>
  <si>
    <t>Miejskie Przedszkole Nr 1</t>
  </si>
  <si>
    <t>Miejskie Przedszkole Nr 2</t>
  </si>
  <si>
    <t>Miejskie Przedszkole Nr 3</t>
  </si>
  <si>
    <t>Miejskie Przedszkole Nr 4</t>
  </si>
  <si>
    <t>Miejskie Przedszkole Nr 7</t>
  </si>
  <si>
    <t>Miejskie Przedszkole Nr 8</t>
  </si>
  <si>
    <t>Miejskie Przedszkole Nr 9</t>
  </si>
  <si>
    <t>Miejskie Przedszkole Nr 10</t>
  </si>
  <si>
    <t>Miejskie Przedszkole Nr 13</t>
  </si>
  <si>
    <t>Miejskie Przedszkole Nr 14</t>
  </si>
  <si>
    <t>Miejskie Przedszkole Nr 16</t>
  </si>
  <si>
    <t>Miejskie Przedszkole Nr 18</t>
  </si>
  <si>
    <t>Przedszkola specjalne</t>
  </si>
  <si>
    <t xml:space="preserve">Miejskie Przedszkole Specjalne dla Dzieci z Zezem </t>
  </si>
  <si>
    <t>i Niedowidzeniem Nr 6</t>
  </si>
  <si>
    <t>Gimnazja</t>
  </si>
  <si>
    <t>Gimnazjum Nr 4</t>
  </si>
  <si>
    <t>Gimnazjum Nr 5</t>
  </si>
  <si>
    <t>Zespół Szkół Ogólnokształcących Nr 2</t>
  </si>
  <si>
    <t>Zespół Szkół Ogólnokształcących Nr 3</t>
  </si>
  <si>
    <t>Zespół Szkół Przemysłu Spożywczego</t>
  </si>
  <si>
    <t>Licea ogólnokształcące</t>
  </si>
  <si>
    <t>I Liceum Ogólnokształcace</t>
  </si>
  <si>
    <t>II Liceum Ogólnokształcące</t>
  </si>
  <si>
    <t>V Liceum Ogólnokształcące</t>
  </si>
  <si>
    <t>Zespół Szkół Ogólnokształcących Nr 4</t>
  </si>
  <si>
    <t>Szkoły zawodowe</t>
  </si>
  <si>
    <t>Zespół Szkół Medycznych</t>
  </si>
  <si>
    <t>Zespół Szkół Ekonomicznych</t>
  </si>
  <si>
    <t>Zespół Szkół Budowlanych</t>
  </si>
  <si>
    <t>Zespół Szkół Technicznych i Ogólnokształcących</t>
  </si>
  <si>
    <t>Zespół Szkół Elektryczno-Mechanicznych</t>
  </si>
  <si>
    <t>Zespół Szkół Samochodowych</t>
  </si>
  <si>
    <t>Zespół Szkół Rolniczych</t>
  </si>
  <si>
    <t>Szkoły artystyczne</t>
  </si>
  <si>
    <t>Zespół Szkół Muzycznych</t>
  </si>
  <si>
    <t xml:space="preserve">Centra kształcenia ustawicznego i praktycznego </t>
  </si>
  <si>
    <t>oraz ośrodki dokształcania zawodowego</t>
  </si>
  <si>
    <t>Centrum Kształcenia Praktycznego</t>
  </si>
  <si>
    <t>Centrum Kształcenia Ustawicznego</t>
  </si>
  <si>
    <t>Dokształcanie i doskonalenie nauczycieli</t>
  </si>
  <si>
    <t xml:space="preserve">Ośrodek Doradztwa Metodycznego </t>
  </si>
  <si>
    <t>i Doskonalenia Nauczycieli</t>
  </si>
  <si>
    <t>Stołówki szkolne i przedszkolne</t>
  </si>
  <si>
    <t>EDUKACYJNA OPIEKA WYCHOWAWCZA</t>
  </si>
  <si>
    <t>Poradnie psychologiczno-pedagogiczne,</t>
  </si>
  <si>
    <t xml:space="preserve"> w tym poradnie specjalistyczne</t>
  </si>
  <si>
    <t>Poradnia Psychologiczno-Pedagogiczna Nr 1</t>
  </si>
  <si>
    <t>Placówki wychowania pozaszkolnego</t>
  </si>
  <si>
    <t>Młodzieżowe Centrum Kultury</t>
  </si>
  <si>
    <t>Internaty i bursy szkolne</t>
  </si>
  <si>
    <t>Szkolne schroniska młodzieżowe</t>
  </si>
  <si>
    <t>- 2 -</t>
  </si>
  <si>
    <t>-  3 -</t>
  </si>
  <si>
    <t>Szkolne Schronisko Młodzieżowe</t>
  </si>
  <si>
    <t>POMOC SPOŁECZNA</t>
  </si>
  <si>
    <t>Placówki opiekuńczo-wychowawcze</t>
  </si>
  <si>
    <t>Dom Dziecka</t>
  </si>
  <si>
    <t>Domy pomocy społecznej</t>
  </si>
  <si>
    <t>Dom Pomocy Społecznej dla Dzieci</t>
  </si>
  <si>
    <t>Dom Pomocy Społecznej dla Dorosłych</t>
  </si>
  <si>
    <t>Szkoła Podstawowa Nr 4</t>
  </si>
  <si>
    <t>Załącznik nr 7</t>
  </si>
  <si>
    <t>do Uchwały Nr LIII/447/10</t>
  </si>
  <si>
    <t>z dnia 31 maja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</si>
</sst>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 horizontal="right"/>
    </xf>
    <xf numFmtId="3" fontId="47" fillId="0" borderId="0" xfId="0" applyNumberFormat="1" applyFont="1" applyBorder="1" applyAlignment="1">
      <alignment/>
    </xf>
    <xf numFmtId="3" fontId="48" fillId="0" borderId="0" xfId="0" applyNumberFormat="1" applyFont="1" applyAlignment="1">
      <alignment horizontal="center"/>
    </xf>
    <xf numFmtId="0" fontId="47" fillId="1" borderId="10" xfId="0" applyFont="1" applyFill="1" applyBorder="1" applyAlignment="1">
      <alignment horizontal="center" vertical="center"/>
    </xf>
    <xf numFmtId="0" fontId="46" fillId="1" borderId="11" xfId="0" applyFont="1" applyFill="1" applyBorder="1" applyAlignment="1">
      <alignment horizontal="center" vertical="center"/>
    </xf>
    <xf numFmtId="0" fontId="46" fillId="1" borderId="12" xfId="0" applyFont="1" applyFill="1" applyBorder="1" applyAlignment="1">
      <alignment horizontal="center" vertical="center"/>
    </xf>
    <xf numFmtId="3" fontId="49" fillId="1" borderId="13" xfId="0" applyNumberFormat="1" applyFont="1" applyFill="1" applyBorder="1" applyAlignment="1">
      <alignment horizontal="center"/>
    </xf>
    <xf numFmtId="0" fontId="49" fillId="1" borderId="14" xfId="0" applyFont="1" applyFill="1" applyBorder="1" applyAlignment="1">
      <alignment horizontal="center"/>
    </xf>
    <xf numFmtId="0" fontId="49" fillId="1" borderId="15" xfId="0" applyFont="1" applyFill="1" applyBorder="1" applyAlignment="1" quotePrefix="1">
      <alignment horizontal="center" vertical="center"/>
    </xf>
    <xf numFmtId="0" fontId="49" fillId="1" borderId="15" xfId="0" applyFont="1" applyFill="1" applyBorder="1" applyAlignment="1">
      <alignment horizontal="center" vertical="center"/>
    </xf>
    <xf numFmtId="3" fontId="49" fillId="1" borderId="15" xfId="0" applyNumberFormat="1" applyFont="1" applyFill="1" applyBorder="1" applyAlignment="1" quotePrefix="1">
      <alignment horizontal="center" vertical="center"/>
    </xf>
    <xf numFmtId="0" fontId="47" fillId="0" borderId="16" xfId="0" applyFont="1" applyBorder="1" applyAlignment="1">
      <alignment horizontal="center"/>
    </xf>
    <xf numFmtId="0" fontId="47" fillId="0" borderId="16" xfId="0" applyFont="1" applyBorder="1" applyAlignment="1">
      <alignment horizontal="center" vertical="center"/>
    </xf>
    <xf numFmtId="4" fontId="47" fillId="0" borderId="16" xfId="0" applyNumberFormat="1" applyFont="1" applyBorder="1" applyAlignment="1">
      <alignment/>
    </xf>
    <xf numFmtId="4" fontId="47" fillId="33" borderId="16" xfId="0" applyNumberFormat="1" applyFont="1" applyFill="1" applyBorder="1" applyAlignment="1" quotePrefix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4" fontId="47" fillId="0" borderId="10" xfId="0" applyNumberFormat="1" applyFont="1" applyBorder="1" applyAlignment="1">
      <alignment/>
    </xf>
    <xf numFmtId="4" fontId="47" fillId="33" borderId="17" xfId="0" applyNumberFormat="1" applyFont="1" applyFill="1" applyBorder="1" applyAlignment="1" quotePrefix="1">
      <alignment horizontal="right" vertical="center"/>
    </xf>
    <xf numFmtId="0" fontId="46" fillId="0" borderId="10" xfId="0" applyFont="1" applyBorder="1" applyAlignment="1">
      <alignment horizontal="left" vertical="center"/>
    </xf>
    <xf numFmtId="4" fontId="46" fillId="0" borderId="10" xfId="0" applyNumberFormat="1" applyFont="1" applyBorder="1" applyAlignment="1">
      <alignment/>
    </xf>
    <xf numFmtId="0" fontId="47" fillId="33" borderId="17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4" fontId="47" fillId="33" borderId="10" xfId="0" applyNumberFormat="1" applyFont="1" applyFill="1" applyBorder="1" applyAlignment="1" quotePrefix="1">
      <alignment horizontal="right" vertical="center"/>
    </xf>
    <xf numFmtId="0" fontId="47" fillId="33" borderId="17" xfId="0" applyFont="1" applyFill="1" applyBorder="1" applyAlignment="1" quotePrefix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wrapText="1"/>
    </xf>
    <xf numFmtId="4" fontId="47" fillId="0" borderId="10" xfId="0" applyNumberFormat="1" applyFont="1" applyBorder="1" applyAlignment="1">
      <alignment wrapText="1"/>
    </xf>
    <xf numFmtId="0" fontId="47" fillId="33" borderId="10" xfId="0" applyFont="1" applyFill="1" applyBorder="1" applyAlignment="1" quotePrefix="1">
      <alignment horizontal="center" vertical="center"/>
    </xf>
    <xf numFmtId="0" fontId="47" fillId="33" borderId="12" xfId="0" applyFont="1" applyFill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4" fontId="46" fillId="0" borderId="11" xfId="0" applyNumberFormat="1" applyFont="1" applyBorder="1" applyAlignment="1">
      <alignment/>
    </xf>
    <xf numFmtId="4" fontId="47" fillId="0" borderId="11" xfId="0" applyNumberFormat="1" applyFont="1" applyBorder="1" applyAlignment="1">
      <alignment/>
    </xf>
    <xf numFmtId="4" fontId="47" fillId="33" borderId="12" xfId="0" applyNumberFormat="1" applyFont="1" applyFill="1" applyBorder="1" applyAlignment="1" quotePrefix="1">
      <alignment horizontal="right" vertical="center"/>
    </xf>
    <xf numFmtId="0" fontId="47" fillId="33" borderId="16" xfId="0" applyFont="1" applyFill="1" applyBorder="1" applyAlignment="1" quotePrefix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6" fillId="33" borderId="10" xfId="0" applyFont="1" applyFill="1" applyBorder="1" applyAlignment="1" quotePrefix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4" fontId="46" fillId="33" borderId="10" xfId="0" applyNumberFormat="1" applyFont="1" applyFill="1" applyBorder="1" applyAlignment="1" quotePrefix="1">
      <alignment horizontal="right" vertical="center"/>
    </xf>
    <xf numFmtId="0" fontId="47" fillId="33" borderId="11" xfId="0" applyFont="1" applyFill="1" applyBorder="1" applyAlignment="1">
      <alignment horizontal="center" vertical="center"/>
    </xf>
    <xf numFmtId="4" fontId="47" fillId="33" borderId="11" xfId="0" applyNumberFormat="1" applyFont="1" applyFill="1" applyBorder="1" applyAlignment="1" quotePrefix="1">
      <alignment horizontal="right" vertical="center"/>
    </xf>
    <xf numFmtId="4" fontId="47" fillId="0" borderId="16" xfId="0" applyNumberFormat="1" applyFont="1" applyBorder="1" applyAlignment="1">
      <alignment horizontal="right" wrapText="1"/>
    </xf>
    <xf numFmtId="0" fontId="47" fillId="0" borderId="17" xfId="0" applyFont="1" applyBorder="1" applyAlignment="1">
      <alignment horizontal="center"/>
    </xf>
    <xf numFmtId="0" fontId="47" fillId="0" borderId="17" xfId="0" applyFont="1" applyBorder="1" applyAlignment="1">
      <alignment horizontal="center" vertical="top"/>
    </xf>
    <xf numFmtId="4" fontId="47" fillId="0" borderId="17" xfId="0" applyNumberFormat="1" applyFont="1" applyBorder="1" applyAlignment="1">
      <alignment horizontal="right" wrapText="1"/>
    </xf>
    <xf numFmtId="4" fontId="47" fillId="0" borderId="17" xfId="0" applyNumberFormat="1" applyFont="1" applyBorder="1" applyAlignment="1">
      <alignment/>
    </xf>
    <xf numFmtId="4" fontId="46" fillId="0" borderId="17" xfId="0" applyNumberFormat="1" applyFont="1" applyBorder="1" applyAlignment="1">
      <alignment/>
    </xf>
    <xf numFmtId="0" fontId="47" fillId="0" borderId="17" xfId="0" applyFont="1" applyBorder="1" applyAlignment="1">
      <alignment wrapText="1"/>
    </xf>
    <xf numFmtId="0" fontId="46" fillId="0" borderId="17" xfId="0" applyFont="1" applyBorder="1" applyAlignment="1">
      <alignment horizontal="left"/>
    </xf>
    <xf numFmtId="0" fontId="46" fillId="0" borderId="17" xfId="0" applyFont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4" fontId="46" fillId="0" borderId="17" xfId="0" applyNumberFormat="1" applyFont="1" applyBorder="1" applyAlignment="1">
      <alignment horizontal="right" wrapText="1"/>
    </xf>
    <xf numFmtId="4" fontId="46" fillId="33" borderId="17" xfId="0" applyNumberFormat="1" applyFont="1" applyFill="1" applyBorder="1" applyAlignment="1" quotePrefix="1">
      <alignment horizontal="right" vertical="center"/>
    </xf>
    <xf numFmtId="0" fontId="46" fillId="1" borderId="15" xfId="0" applyFont="1" applyFill="1" applyBorder="1" applyAlignment="1">
      <alignment horizontal="center"/>
    </xf>
    <xf numFmtId="4" fontId="47" fillId="1" borderId="15" xfId="0" applyNumberFormat="1" applyFont="1" applyFill="1" applyBorder="1" applyAlignment="1">
      <alignment horizontal="right"/>
    </xf>
    <xf numFmtId="0" fontId="47" fillId="0" borderId="18" xfId="0" applyFont="1" applyBorder="1" applyAlignment="1" quotePrefix="1">
      <alignment horizontal="center"/>
    </xf>
    <xf numFmtId="0" fontId="47" fillId="0" borderId="18" xfId="0" applyFont="1" applyBorder="1" applyAlignment="1">
      <alignment horizontal="center"/>
    </xf>
    <xf numFmtId="3" fontId="47" fillId="1" borderId="19" xfId="0" applyNumberFormat="1" applyFont="1" applyFill="1" applyBorder="1" applyAlignment="1">
      <alignment horizontal="center" vertical="center" wrapText="1"/>
    </xf>
    <xf numFmtId="0" fontId="46" fillId="0" borderId="14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/>
    </xf>
    <xf numFmtId="0" fontId="46" fillId="0" borderId="23" xfId="0" applyFont="1" applyBorder="1" applyAlignment="1">
      <alignment/>
    </xf>
    <xf numFmtId="3" fontId="46" fillId="0" borderId="14" xfId="0" applyNumberFormat="1" applyFont="1" applyBorder="1" applyAlignment="1">
      <alignment horizontal="center" vertical="center"/>
    </xf>
    <xf numFmtId="3" fontId="46" fillId="0" borderId="20" xfId="0" applyNumberFormat="1" applyFont="1" applyBorder="1" applyAlignment="1">
      <alignment horizontal="center" vertical="center" wrapText="1"/>
    </xf>
    <xf numFmtId="3" fontId="46" fillId="0" borderId="21" xfId="0" applyNumberFormat="1" applyFont="1" applyBorder="1" applyAlignment="1">
      <alignment horizontal="center" vertical="center"/>
    </xf>
    <xf numFmtId="3" fontId="46" fillId="0" borderId="22" xfId="0" applyNumberFormat="1" applyFont="1" applyBorder="1" applyAlignment="1">
      <alignment horizontal="center" vertical="center" wrapText="1"/>
    </xf>
    <xf numFmtId="3" fontId="46" fillId="0" borderId="23" xfId="0" applyNumberFormat="1" applyFont="1" applyBorder="1" applyAlignment="1">
      <alignment horizontal="center" vertical="center"/>
    </xf>
    <xf numFmtId="0" fontId="47" fillId="1" borderId="15" xfId="0" applyFont="1" applyFill="1" applyBorder="1" applyAlignment="1">
      <alignment/>
    </xf>
    <xf numFmtId="3" fontId="47" fillId="1" borderId="14" xfId="0" applyNumberFormat="1" applyFont="1" applyFill="1" applyBorder="1" applyAlignment="1">
      <alignment horizontal="center" vertical="center" wrapText="1"/>
    </xf>
    <xf numFmtId="3" fontId="47" fillId="1" borderId="20" xfId="0" applyNumberFormat="1" applyFont="1" applyFill="1" applyBorder="1" applyAlignment="1">
      <alignment horizontal="center" vertical="center" wrapText="1"/>
    </xf>
    <xf numFmtId="3" fontId="47" fillId="1" borderId="21" xfId="0" applyNumberFormat="1" applyFont="1" applyFill="1" applyBorder="1" applyAlignment="1">
      <alignment horizontal="center" vertical="center" wrapText="1"/>
    </xf>
    <xf numFmtId="3" fontId="47" fillId="1" borderId="22" xfId="0" applyNumberFormat="1" applyFont="1" applyFill="1" applyBorder="1" applyAlignment="1">
      <alignment horizontal="center" vertical="center" wrapText="1"/>
    </xf>
    <xf numFmtId="3" fontId="47" fillId="1" borderId="23" xfId="0" applyNumberFormat="1" applyFont="1" applyFill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left"/>
    </xf>
    <xf numFmtId="3" fontId="48" fillId="0" borderId="0" xfId="0" applyNumberFormat="1" applyFont="1" applyAlignment="1">
      <alignment horizontal="center"/>
    </xf>
    <xf numFmtId="0" fontId="47" fillId="1" borderId="13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7" fillId="1" borderId="1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1" borderId="12" xfId="0" applyFont="1" applyFill="1" applyBorder="1" applyAlignment="1">
      <alignment horizontal="center" vertical="center"/>
    </xf>
    <xf numFmtId="0" fontId="46" fillId="1" borderId="24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PageLayoutView="0" workbookViewId="0" topLeftCell="A1">
      <selection activeCell="A13" sqref="A13:IV13"/>
    </sheetView>
  </sheetViews>
  <sheetFormatPr defaultColWidth="9.00390625" defaultRowHeight="12.75"/>
  <cols>
    <col min="1" max="1" width="5.25390625" style="1" customWidth="1"/>
    <col min="2" max="2" width="8.125" style="1" customWidth="1"/>
    <col min="3" max="3" width="29.875" style="1" hidden="1" customWidth="1"/>
    <col min="4" max="4" width="43.00390625" style="1" customWidth="1"/>
    <col min="5" max="5" width="11.75390625" style="2" customWidth="1"/>
    <col min="6" max="6" width="11.125" style="2" customWidth="1"/>
    <col min="7" max="8" width="11.25390625" style="1" customWidth="1"/>
    <col min="9" max="9" width="11.00390625" style="1" customWidth="1"/>
    <col min="10" max="10" width="10.75390625" style="1" customWidth="1"/>
    <col min="11" max="11" width="10.875" style="1" customWidth="1"/>
    <col min="12" max="12" width="11.625" style="1" customWidth="1"/>
    <col min="13" max="13" width="7.875" style="1" customWidth="1"/>
    <col min="14" max="14" width="8.75390625" style="1" customWidth="1"/>
    <col min="15" max="15" width="8.00390625" style="1" customWidth="1"/>
    <col min="16" max="16" width="8.75390625" style="1" customWidth="1"/>
    <col min="17" max="16384" width="9.125" style="1" customWidth="1"/>
  </cols>
  <sheetData>
    <row r="1" spans="1:14" ht="12.75">
      <c r="A1" s="13"/>
      <c r="B1" s="13"/>
      <c r="C1" s="13"/>
      <c r="D1" s="13"/>
      <c r="E1" s="14"/>
      <c r="F1" s="14"/>
      <c r="G1" s="13"/>
      <c r="H1" s="13"/>
      <c r="I1" s="13"/>
      <c r="J1" s="13"/>
      <c r="K1" s="15" t="s">
        <v>98</v>
      </c>
      <c r="L1" s="13"/>
      <c r="N1" s="3"/>
    </row>
    <row r="2" spans="1:14" ht="12.75">
      <c r="A2" s="13"/>
      <c r="B2" s="13"/>
      <c r="C2" s="13"/>
      <c r="D2" s="13"/>
      <c r="E2" s="14"/>
      <c r="F2" s="14"/>
      <c r="G2" s="13"/>
      <c r="H2" s="13"/>
      <c r="I2" s="13"/>
      <c r="J2" s="13"/>
      <c r="K2" s="15" t="s">
        <v>99</v>
      </c>
      <c r="L2" s="13"/>
      <c r="N2" s="3"/>
    </row>
    <row r="3" spans="1:14" ht="12.75">
      <c r="A3" s="13"/>
      <c r="B3" s="13"/>
      <c r="C3" s="13"/>
      <c r="D3" s="13"/>
      <c r="E3" s="14"/>
      <c r="F3" s="14"/>
      <c r="G3" s="13"/>
      <c r="H3" s="13"/>
      <c r="I3" s="13"/>
      <c r="J3" s="13"/>
      <c r="K3" s="15" t="s">
        <v>5</v>
      </c>
      <c r="L3" s="13"/>
      <c r="N3" s="3"/>
    </row>
    <row r="4" spans="1:14" ht="12.75">
      <c r="A4" s="13"/>
      <c r="B4" s="13"/>
      <c r="C4" s="13"/>
      <c r="D4" s="13"/>
      <c r="E4" s="14"/>
      <c r="F4" s="14"/>
      <c r="G4" s="13"/>
      <c r="H4" s="13"/>
      <c r="I4" s="13"/>
      <c r="J4" s="13"/>
      <c r="K4" s="96" t="s">
        <v>100</v>
      </c>
      <c r="L4" s="96"/>
      <c r="N4" s="3"/>
    </row>
    <row r="5" spans="1:16" ht="14.25">
      <c r="A5" s="97" t="s">
        <v>13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4"/>
      <c r="N5" s="4"/>
      <c r="O5" s="4"/>
      <c r="P5" s="4"/>
    </row>
    <row r="6" spans="1:16" ht="14.25">
      <c r="A6" s="97" t="s">
        <v>22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4"/>
      <c r="N6" s="4"/>
      <c r="O6" s="4"/>
      <c r="P6" s="4"/>
    </row>
    <row r="7" spans="1:16" ht="15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4"/>
      <c r="N7" s="4"/>
      <c r="O7" s="4"/>
      <c r="P7" s="4"/>
    </row>
    <row r="8" spans="1:16" s="6" customFormat="1" ht="40.5" customHeight="1">
      <c r="A8" s="98" t="s">
        <v>0</v>
      </c>
      <c r="B8" s="101" t="s">
        <v>15</v>
      </c>
      <c r="C8" s="17" t="s">
        <v>1</v>
      </c>
      <c r="D8" s="98" t="s">
        <v>1</v>
      </c>
      <c r="E8" s="79" t="s">
        <v>11</v>
      </c>
      <c r="F8" s="85"/>
      <c r="G8" s="79" t="s">
        <v>14</v>
      </c>
      <c r="H8" s="80"/>
      <c r="I8" s="79" t="s">
        <v>4</v>
      </c>
      <c r="J8" s="91"/>
      <c r="K8" s="79" t="s">
        <v>12</v>
      </c>
      <c r="L8" s="91"/>
      <c r="M8" s="5"/>
      <c r="O8" s="7"/>
      <c r="P8" s="7"/>
    </row>
    <row r="9" spans="1:12" ht="12.75">
      <c r="A9" s="99"/>
      <c r="B9" s="102"/>
      <c r="C9" s="18"/>
      <c r="D9" s="104"/>
      <c r="E9" s="86"/>
      <c r="F9" s="87"/>
      <c r="G9" s="81"/>
      <c r="H9" s="82"/>
      <c r="I9" s="92"/>
      <c r="J9" s="93"/>
      <c r="K9" s="92"/>
      <c r="L9" s="93"/>
    </row>
    <row r="10" spans="1:12" ht="38.25" customHeight="1" thickBot="1">
      <c r="A10" s="99"/>
      <c r="B10" s="102"/>
      <c r="C10" s="19"/>
      <c r="D10" s="104"/>
      <c r="E10" s="88"/>
      <c r="F10" s="89"/>
      <c r="G10" s="83"/>
      <c r="H10" s="84"/>
      <c r="I10" s="94"/>
      <c r="J10" s="95"/>
      <c r="K10" s="94"/>
      <c r="L10" s="95"/>
    </row>
    <row r="11" spans="1:12" ht="16.5" customHeight="1" thickBot="1">
      <c r="A11" s="100"/>
      <c r="B11" s="103"/>
      <c r="C11" s="19"/>
      <c r="D11" s="105"/>
      <c r="E11" s="20" t="s">
        <v>2</v>
      </c>
      <c r="F11" s="20" t="s">
        <v>3</v>
      </c>
      <c r="G11" s="20" t="s">
        <v>2</v>
      </c>
      <c r="H11" s="20" t="s">
        <v>3</v>
      </c>
      <c r="I11" s="20" t="s">
        <v>2</v>
      </c>
      <c r="J11" s="20" t="s">
        <v>3</v>
      </c>
      <c r="K11" s="20" t="s">
        <v>2</v>
      </c>
      <c r="L11" s="21" t="s">
        <v>3</v>
      </c>
    </row>
    <row r="12" spans="1:12" s="8" customFormat="1" ht="12" thickBot="1">
      <c r="A12" s="22" t="s">
        <v>6</v>
      </c>
      <c r="B12" s="22" t="s">
        <v>7</v>
      </c>
      <c r="C12" s="23"/>
      <c r="D12" s="22" t="s">
        <v>8</v>
      </c>
      <c r="E12" s="24" t="s">
        <v>9</v>
      </c>
      <c r="F12" s="24" t="s">
        <v>10</v>
      </c>
      <c r="G12" s="24" t="s">
        <v>20</v>
      </c>
      <c r="H12" s="24" t="s">
        <v>19</v>
      </c>
      <c r="I12" s="24" t="s">
        <v>18</v>
      </c>
      <c r="J12" s="24" t="s">
        <v>17</v>
      </c>
      <c r="K12" s="24" t="s">
        <v>16</v>
      </c>
      <c r="L12" s="22" t="s">
        <v>21</v>
      </c>
    </row>
    <row r="13" spans="1:12" ht="12.75">
      <c r="A13" s="25">
        <v>801</v>
      </c>
      <c r="B13" s="26"/>
      <c r="C13" s="26" t="s">
        <v>23</v>
      </c>
      <c r="D13" s="26" t="s">
        <v>23</v>
      </c>
      <c r="E13" s="27">
        <f aca="true" t="shared" si="0" ref="E13:J13">SUM(E14+E26+E41+E44+E50+E55+E63+E65+E69+E72)</f>
        <v>582213.2400000001</v>
      </c>
      <c r="F13" s="27">
        <f t="shared" si="0"/>
        <v>8717.76</v>
      </c>
      <c r="G13" s="27">
        <f t="shared" si="0"/>
        <v>1143100</v>
      </c>
      <c r="H13" s="27">
        <f t="shared" si="0"/>
        <v>8000</v>
      </c>
      <c r="I13" s="27">
        <f t="shared" si="0"/>
        <v>1725313.24</v>
      </c>
      <c r="J13" s="27">
        <f t="shared" si="0"/>
        <v>16717.760000000002</v>
      </c>
      <c r="K13" s="28"/>
      <c r="L13" s="28"/>
    </row>
    <row r="14" spans="1:12" ht="12.75">
      <c r="A14" s="29"/>
      <c r="B14" s="30">
        <v>80101</v>
      </c>
      <c r="C14" s="31" t="s">
        <v>24</v>
      </c>
      <c r="D14" s="31" t="s">
        <v>24</v>
      </c>
      <c r="E14" s="32">
        <f>SUM(E15:E25)</f>
        <v>104428.88</v>
      </c>
      <c r="F14" s="32">
        <f>SUM(F15:F25)</f>
        <v>1650.6</v>
      </c>
      <c r="G14" s="32">
        <f>SUM(G15:G25)</f>
        <v>521000</v>
      </c>
      <c r="H14" s="32"/>
      <c r="I14" s="32">
        <f>SUM(I15:I25)</f>
        <v>625428.88</v>
      </c>
      <c r="J14" s="32">
        <f>SUM(J15:J25)</f>
        <v>1650.6</v>
      </c>
      <c r="K14" s="33"/>
      <c r="L14" s="33"/>
    </row>
    <row r="15" spans="1:12" ht="12.75">
      <c r="A15" s="29"/>
      <c r="B15" s="30"/>
      <c r="C15" s="34" t="s">
        <v>25</v>
      </c>
      <c r="D15" s="34" t="s">
        <v>25</v>
      </c>
      <c r="E15" s="35">
        <v>1966.29</v>
      </c>
      <c r="F15" s="35"/>
      <c r="G15" s="35"/>
      <c r="H15" s="35"/>
      <c r="I15" s="35">
        <v>1966.29</v>
      </c>
      <c r="J15" s="32"/>
      <c r="K15" s="33"/>
      <c r="L15" s="33"/>
    </row>
    <row r="16" spans="1:12" ht="12.75">
      <c r="A16" s="29"/>
      <c r="B16" s="30"/>
      <c r="C16" s="34" t="s">
        <v>26</v>
      </c>
      <c r="D16" s="34" t="s">
        <v>26</v>
      </c>
      <c r="E16" s="35">
        <v>5262.13</v>
      </c>
      <c r="F16" s="32"/>
      <c r="G16" s="35"/>
      <c r="H16" s="35"/>
      <c r="I16" s="35">
        <v>5262.13</v>
      </c>
      <c r="J16" s="32"/>
      <c r="K16" s="33"/>
      <c r="L16" s="33"/>
    </row>
    <row r="17" spans="1:12" s="12" customFormat="1" ht="12.75">
      <c r="A17" s="29"/>
      <c r="B17" s="30"/>
      <c r="C17" s="34"/>
      <c r="D17" s="34" t="s">
        <v>97</v>
      </c>
      <c r="E17" s="35"/>
      <c r="F17" s="32"/>
      <c r="G17" s="35">
        <v>2000</v>
      </c>
      <c r="H17" s="35"/>
      <c r="I17" s="35">
        <v>2000</v>
      </c>
      <c r="J17" s="32"/>
      <c r="K17" s="33"/>
      <c r="L17" s="33"/>
    </row>
    <row r="18" spans="1:12" ht="12.75">
      <c r="A18" s="29"/>
      <c r="B18" s="30"/>
      <c r="C18" s="34" t="s">
        <v>27</v>
      </c>
      <c r="D18" s="34" t="s">
        <v>27</v>
      </c>
      <c r="E18" s="35"/>
      <c r="F18" s="35">
        <v>1650.6</v>
      </c>
      <c r="G18" s="35"/>
      <c r="H18" s="35"/>
      <c r="I18" s="35"/>
      <c r="J18" s="35">
        <v>1650.6</v>
      </c>
      <c r="K18" s="33"/>
      <c r="L18" s="33"/>
    </row>
    <row r="19" spans="1:12" ht="12.75">
      <c r="A19" s="29"/>
      <c r="B19" s="30"/>
      <c r="C19" s="34" t="s">
        <v>28</v>
      </c>
      <c r="D19" s="34" t="s">
        <v>28</v>
      </c>
      <c r="E19" s="35">
        <v>17393.21</v>
      </c>
      <c r="F19" s="35"/>
      <c r="G19" s="35">
        <v>496000</v>
      </c>
      <c r="H19" s="35"/>
      <c r="I19" s="35">
        <v>513393.21</v>
      </c>
      <c r="J19" s="35"/>
      <c r="K19" s="33"/>
      <c r="L19" s="33"/>
    </row>
    <row r="20" spans="1:12" ht="12.75">
      <c r="A20" s="29"/>
      <c r="B20" s="30"/>
      <c r="C20" s="34" t="s">
        <v>29</v>
      </c>
      <c r="D20" s="34" t="s">
        <v>29</v>
      </c>
      <c r="E20" s="35">
        <v>6456.54</v>
      </c>
      <c r="F20" s="32"/>
      <c r="G20" s="35"/>
      <c r="H20" s="35"/>
      <c r="I20" s="35">
        <v>6456.54</v>
      </c>
      <c r="J20" s="32"/>
      <c r="K20" s="33"/>
      <c r="L20" s="33"/>
    </row>
    <row r="21" spans="1:12" ht="12.75">
      <c r="A21" s="29"/>
      <c r="B21" s="30"/>
      <c r="C21" s="34" t="s">
        <v>30</v>
      </c>
      <c r="D21" s="34" t="s">
        <v>30</v>
      </c>
      <c r="E21" s="35">
        <v>7929.94</v>
      </c>
      <c r="F21" s="32"/>
      <c r="G21" s="35">
        <v>3000</v>
      </c>
      <c r="H21" s="35"/>
      <c r="I21" s="35">
        <v>10929.94</v>
      </c>
      <c r="J21" s="32"/>
      <c r="K21" s="33"/>
      <c r="L21" s="33"/>
    </row>
    <row r="22" spans="1:12" ht="12.75">
      <c r="A22" s="29"/>
      <c r="B22" s="30"/>
      <c r="C22" s="34" t="s">
        <v>31</v>
      </c>
      <c r="D22" s="34" t="s">
        <v>31</v>
      </c>
      <c r="E22" s="35">
        <v>2937.91</v>
      </c>
      <c r="F22" s="32"/>
      <c r="G22" s="35"/>
      <c r="H22" s="35"/>
      <c r="I22" s="35">
        <v>2937.91</v>
      </c>
      <c r="J22" s="32"/>
      <c r="K22" s="33"/>
      <c r="L22" s="33"/>
    </row>
    <row r="23" spans="1:12" ht="12.75">
      <c r="A23" s="29"/>
      <c r="B23" s="30"/>
      <c r="C23" s="34" t="s">
        <v>32</v>
      </c>
      <c r="D23" s="34" t="s">
        <v>32</v>
      </c>
      <c r="E23" s="35">
        <v>16240.41</v>
      </c>
      <c r="F23" s="32"/>
      <c r="G23" s="35"/>
      <c r="H23" s="35"/>
      <c r="I23" s="35">
        <v>16240.41</v>
      </c>
      <c r="J23" s="35"/>
      <c r="K23" s="33"/>
      <c r="L23" s="33"/>
    </row>
    <row r="24" spans="1:12" ht="12.75">
      <c r="A24" s="29"/>
      <c r="B24" s="30"/>
      <c r="C24" s="34" t="s">
        <v>33</v>
      </c>
      <c r="D24" s="34" t="s">
        <v>33</v>
      </c>
      <c r="E24" s="35">
        <v>6317.61</v>
      </c>
      <c r="F24" s="32"/>
      <c r="G24" s="35"/>
      <c r="H24" s="35"/>
      <c r="I24" s="35">
        <v>6317.61</v>
      </c>
      <c r="J24" s="35"/>
      <c r="K24" s="33"/>
      <c r="L24" s="33"/>
    </row>
    <row r="25" spans="1:12" ht="12.75">
      <c r="A25" s="29"/>
      <c r="B25" s="30"/>
      <c r="C25" s="34" t="s">
        <v>34</v>
      </c>
      <c r="D25" s="34" t="s">
        <v>34</v>
      </c>
      <c r="E25" s="35">
        <v>39924.84</v>
      </c>
      <c r="F25" s="32"/>
      <c r="G25" s="35">
        <v>20000</v>
      </c>
      <c r="H25" s="35"/>
      <c r="I25" s="35">
        <v>59924.84</v>
      </c>
      <c r="J25" s="35"/>
      <c r="K25" s="33"/>
      <c r="L25" s="33"/>
    </row>
    <row r="26" spans="1:12" s="11" customFormat="1" ht="12.75">
      <c r="A26" s="29"/>
      <c r="B26" s="30">
        <v>80104</v>
      </c>
      <c r="C26" s="36"/>
      <c r="D26" s="31" t="s">
        <v>35</v>
      </c>
      <c r="E26" s="32">
        <f>SUM(E27:E38)</f>
        <v>160730.95</v>
      </c>
      <c r="F26" s="32"/>
      <c r="G26" s="32">
        <f>SUM(G34)</f>
        <v>2450</v>
      </c>
      <c r="H26" s="32"/>
      <c r="I26" s="32">
        <f>SUM(I27:I38)</f>
        <v>163180.95</v>
      </c>
      <c r="J26" s="33"/>
      <c r="K26" s="33"/>
      <c r="L26" s="33"/>
    </row>
    <row r="27" spans="1:12" ht="12.75">
      <c r="A27" s="29"/>
      <c r="B27" s="30"/>
      <c r="C27" s="36"/>
      <c r="D27" s="34" t="s">
        <v>36</v>
      </c>
      <c r="E27" s="35">
        <v>13968.28</v>
      </c>
      <c r="F27" s="32"/>
      <c r="G27" s="35"/>
      <c r="H27" s="35"/>
      <c r="I27" s="35">
        <v>13968.28</v>
      </c>
      <c r="J27" s="33"/>
      <c r="K27" s="33"/>
      <c r="L27" s="33"/>
    </row>
    <row r="28" spans="1:12" ht="12.75">
      <c r="A28" s="29"/>
      <c r="B28" s="30"/>
      <c r="C28" s="36"/>
      <c r="D28" s="34" t="s">
        <v>37</v>
      </c>
      <c r="E28" s="35">
        <v>55747.25</v>
      </c>
      <c r="F28" s="32"/>
      <c r="G28" s="35"/>
      <c r="H28" s="35"/>
      <c r="I28" s="35">
        <v>55747.25</v>
      </c>
      <c r="J28" s="33"/>
      <c r="K28" s="33"/>
      <c r="L28" s="33"/>
    </row>
    <row r="29" spans="1:12" ht="12.75">
      <c r="A29" s="29"/>
      <c r="B29" s="30"/>
      <c r="C29" s="36"/>
      <c r="D29" s="34" t="s">
        <v>38</v>
      </c>
      <c r="E29" s="35">
        <v>9230.8</v>
      </c>
      <c r="F29" s="32"/>
      <c r="G29" s="35"/>
      <c r="H29" s="35"/>
      <c r="I29" s="35">
        <v>9230.8</v>
      </c>
      <c r="J29" s="33"/>
      <c r="K29" s="33"/>
      <c r="L29" s="33"/>
    </row>
    <row r="30" spans="1:12" ht="12.75">
      <c r="A30" s="29"/>
      <c r="B30" s="30"/>
      <c r="C30" s="36"/>
      <c r="D30" s="34" t="s">
        <v>39</v>
      </c>
      <c r="E30" s="35">
        <v>31783.96</v>
      </c>
      <c r="F30" s="32"/>
      <c r="G30" s="35"/>
      <c r="H30" s="35"/>
      <c r="I30" s="35">
        <v>31783.96</v>
      </c>
      <c r="J30" s="33"/>
      <c r="K30" s="33"/>
      <c r="L30" s="33"/>
    </row>
    <row r="31" spans="1:12" ht="12.75">
      <c r="A31" s="29"/>
      <c r="B31" s="30"/>
      <c r="C31" s="36"/>
      <c r="D31" s="34" t="s">
        <v>40</v>
      </c>
      <c r="E31" s="35">
        <v>2251.19</v>
      </c>
      <c r="F31" s="32"/>
      <c r="G31" s="35"/>
      <c r="H31" s="35"/>
      <c r="I31" s="35">
        <v>2251.19</v>
      </c>
      <c r="J31" s="33"/>
      <c r="K31" s="33"/>
      <c r="L31" s="33"/>
    </row>
    <row r="32" spans="1:12" ht="12.75">
      <c r="A32" s="29"/>
      <c r="B32" s="30"/>
      <c r="C32" s="36"/>
      <c r="D32" s="34" t="s">
        <v>41</v>
      </c>
      <c r="E32" s="35">
        <v>3457.58</v>
      </c>
      <c r="F32" s="32"/>
      <c r="G32" s="35"/>
      <c r="H32" s="35"/>
      <c r="I32" s="35">
        <v>3457.58</v>
      </c>
      <c r="J32" s="33"/>
      <c r="K32" s="33"/>
      <c r="L32" s="33"/>
    </row>
    <row r="33" spans="1:12" ht="12.75">
      <c r="A33" s="29"/>
      <c r="B33" s="30"/>
      <c r="C33" s="36"/>
      <c r="D33" s="34" t="s">
        <v>42</v>
      </c>
      <c r="E33" s="35">
        <v>3131.8</v>
      </c>
      <c r="F33" s="32"/>
      <c r="G33" s="35"/>
      <c r="H33" s="35"/>
      <c r="I33" s="35">
        <v>3131.8</v>
      </c>
      <c r="J33" s="33"/>
      <c r="K33" s="33"/>
      <c r="L33" s="33"/>
    </row>
    <row r="34" spans="1:12" s="12" customFormat="1" ht="12.75">
      <c r="A34" s="29"/>
      <c r="B34" s="30"/>
      <c r="C34" s="36"/>
      <c r="D34" s="34" t="s">
        <v>43</v>
      </c>
      <c r="E34" s="35">
        <v>6158.22</v>
      </c>
      <c r="F34" s="32"/>
      <c r="G34" s="35">
        <v>2450</v>
      </c>
      <c r="H34" s="35"/>
      <c r="I34" s="35">
        <v>8608.22</v>
      </c>
      <c r="J34" s="33"/>
      <c r="K34" s="33"/>
      <c r="L34" s="33"/>
    </row>
    <row r="35" spans="1:12" ht="12.75">
      <c r="A35" s="29"/>
      <c r="B35" s="30"/>
      <c r="C35" s="36"/>
      <c r="D35" s="34" t="s">
        <v>44</v>
      </c>
      <c r="E35" s="35">
        <v>5152.75</v>
      </c>
      <c r="F35" s="32"/>
      <c r="G35" s="35"/>
      <c r="H35" s="35"/>
      <c r="I35" s="35">
        <v>5152.75</v>
      </c>
      <c r="J35" s="33"/>
      <c r="K35" s="33"/>
      <c r="L35" s="33"/>
    </row>
    <row r="36" spans="1:12" ht="12.75">
      <c r="A36" s="29"/>
      <c r="B36" s="30"/>
      <c r="C36" s="36"/>
      <c r="D36" s="34" t="s">
        <v>45</v>
      </c>
      <c r="E36" s="35">
        <v>4381.36</v>
      </c>
      <c r="F36" s="32"/>
      <c r="G36" s="35"/>
      <c r="H36" s="35"/>
      <c r="I36" s="35">
        <v>4381.36</v>
      </c>
      <c r="J36" s="33"/>
      <c r="K36" s="33"/>
      <c r="L36" s="33"/>
    </row>
    <row r="37" spans="1:12" ht="12.75">
      <c r="A37" s="29"/>
      <c r="B37" s="30"/>
      <c r="C37" s="36"/>
      <c r="D37" s="34" t="s">
        <v>46</v>
      </c>
      <c r="E37" s="35">
        <v>5865.51</v>
      </c>
      <c r="F37" s="32"/>
      <c r="G37" s="35"/>
      <c r="H37" s="35"/>
      <c r="I37" s="35">
        <v>5865.51</v>
      </c>
      <c r="J37" s="33"/>
      <c r="K37" s="33"/>
      <c r="L37" s="33"/>
    </row>
    <row r="38" spans="1:12" ht="12.75">
      <c r="A38" s="29"/>
      <c r="B38" s="30"/>
      <c r="C38" s="37"/>
      <c r="D38" s="34" t="s">
        <v>47</v>
      </c>
      <c r="E38" s="35">
        <v>19602.25</v>
      </c>
      <c r="F38" s="32"/>
      <c r="G38" s="35"/>
      <c r="H38" s="35"/>
      <c r="I38" s="35">
        <v>19602.25</v>
      </c>
      <c r="J38" s="38"/>
      <c r="K38" s="38"/>
      <c r="L38" s="38"/>
    </row>
    <row r="39" spans="1:12" ht="13.5" thickBot="1">
      <c r="A39" s="77" t="s">
        <v>88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1:12" ht="13.5" thickBot="1">
      <c r="A40" s="22" t="s">
        <v>6</v>
      </c>
      <c r="B40" s="22" t="s">
        <v>7</v>
      </c>
      <c r="C40" s="23"/>
      <c r="D40" s="22" t="s">
        <v>8</v>
      </c>
      <c r="E40" s="24" t="s">
        <v>9</v>
      </c>
      <c r="F40" s="24" t="s">
        <v>10</v>
      </c>
      <c r="G40" s="24" t="s">
        <v>20</v>
      </c>
      <c r="H40" s="24" t="s">
        <v>19</v>
      </c>
      <c r="I40" s="24" t="s">
        <v>18</v>
      </c>
      <c r="J40" s="24" t="s">
        <v>17</v>
      </c>
      <c r="K40" s="24" t="s">
        <v>16</v>
      </c>
      <c r="L40" s="22" t="s">
        <v>21</v>
      </c>
    </row>
    <row r="41" spans="1:12" ht="12.75">
      <c r="A41" s="39"/>
      <c r="B41" s="30">
        <v>80105</v>
      </c>
      <c r="C41" s="36"/>
      <c r="D41" s="31" t="s">
        <v>48</v>
      </c>
      <c r="E41" s="32">
        <f>SUM(E42)</f>
        <v>5847.45</v>
      </c>
      <c r="F41" s="32"/>
      <c r="G41" s="32">
        <f>SUM(G42)</f>
        <v>8000</v>
      </c>
      <c r="H41" s="32"/>
      <c r="I41" s="32">
        <f>SUM(I42)</f>
        <v>13847.45</v>
      </c>
      <c r="J41" s="35"/>
      <c r="K41" s="33"/>
      <c r="L41" s="33"/>
    </row>
    <row r="42" spans="1:12" ht="12.75">
      <c r="A42" s="39"/>
      <c r="B42" s="30"/>
      <c r="C42" s="36"/>
      <c r="D42" s="40" t="s">
        <v>49</v>
      </c>
      <c r="E42" s="35">
        <v>5847.45</v>
      </c>
      <c r="F42" s="32"/>
      <c r="G42" s="35">
        <v>8000</v>
      </c>
      <c r="H42" s="35"/>
      <c r="I42" s="35">
        <v>13847.45</v>
      </c>
      <c r="J42" s="35"/>
      <c r="K42" s="33"/>
      <c r="L42" s="33"/>
    </row>
    <row r="43" spans="1:12" ht="12.75">
      <c r="A43" s="39"/>
      <c r="B43" s="30"/>
      <c r="C43" s="36"/>
      <c r="D43" s="40" t="s">
        <v>50</v>
      </c>
      <c r="E43" s="35"/>
      <c r="F43" s="32"/>
      <c r="G43" s="35"/>
      <c r="H43" s="35"/>
      <c r="I43" s="35"/>
      <c r="J43" s="35"/>
      <c r="K43" s="33"/>
      <c r="L43" s="33"/>
    </row>
    <row r="44" spans="1:12" ht="12.75">
      <c r="A44" s="39"/>
      <c r="B44" s="30">
        <v>80110</v>
      </c>
      <c r="C44" s="36"/>
      <c r="D44" s="31" t="s">
        <v>51</v>
      </c>
      <c r="E44" s="32">
        <f>SUM(E45:E49)</f>
        <v>35969.24</v>
      </c>
      <c r="F44" s="32">
        <f>SUM(F45:F49)</f>
        <v>267.71</v>
      </c>
      <c r="G44" s="32">
        <f>SUM(G45:G49)</f>
        <v>601500</v>
      </c>
      <c r="H44" s="32"/>
      <c r="I44" s="32">
        <f>SUM(I45:I49)</f>
        <v>637469.24</v>
      </c>
      <c r="J44" s="32">
        <f>SUM(J45:J49)</f>
        <v>267.71</v>
      </c>
      <c r="K44" s="33"/>
      <c r="L44" s="33"/>
    </row>
    <row r="45" spans="1:12" ht="12.75">
      <c r="A45" s="39"/>
      <c r="B45" s="30"/>
      <c r="C45" s="36"/>
      <c r="D45" s="34" t="s">
        <v>52</v>
      </c>
      <c r="E45" s="32"/>
      <c r="F45" s="35">
        <v>267.71</v>
      </c>
      <c r="G45" s="32"/>
      <c r="H45" s="32"/>
      <c r="I45" s="32"/>
      <c r="J45" s="35">
        <v>267.71</v>
      </c>
      <c r="K45" s="33"/>
      <c r="L45" s="33"/>
    </row>
    <row r="46" spans="1:12" ht="12.75">
      <c r="A46" s="39"/>
      <c r="B46" s="30"/>
      <c r="C46" s="36"/>
      <c r="D46" s="34" t="s">
        <v>53</v>
      </c>
      <c r="E46" s="35">
        <v>8860.98</v>
      </c>
      <c r="F46" s="32"/>
      <c r="G46" s="32"/>
      <c r="H46" s="32"/>
      <c r="I46" s="35">
        <v>8860.98</v>
      </c>
      <c r="J46" s="32"/>
      <c r="K46" s="33"/>
      <c r="L46" s="33"/>
    </row>
    <row r="47" spans="1:12" ht="12.75">
      <c r="A47" s="39"/>
      <c r="B47" s="30"/>
      <c r="C47" s="36"/>
      <c r="D47" s="34" t="s">
        <v>54</v>
      </c>
      <c r="E47" s="35">
        <v>1929.75</v>
      </c>
      <c r="F47" s="35"/>
      <c r="G47" s="35">
        <v>1500</v>
      </c>
      <c r="H47" s="35"/>
      <c r="I47" s="35">
        <v>3429.75</v>
      </c>
      <c r="J47" s="32"/>
      <c r="K47" s="33"/>
      <c r="L47" s="33"/>
    </row>
    <row r="48" spans="1:12" s="12" customFormat="1" ht="12.75">
      <c r="A48" s="39"/>
      <c r="B48" s="30"/>
      <c r="C48" s="36"/>
      <c r="D48" s="34" t="s">
        <v>55</v>
      </c>
      <c r="E48" s="35">
        <v>25177.55</v>
      </c>
      <c r="F48" s="35"/>
      <c r="G48" s="35">
        <v>600000</v>
      </c>
      <c r="H48" s="35"/>
      <c r="I48" s="35">
        <v>625177.55</v>
      </c>
      <c r="J48" s="32"/>
      <c r="K48" s="33"/>
      <c r="L48" s="33"/>
    </row>
    <row r="49" spans="1:12" ht="12.75">
      <c r="A49" s="39"/>
      <c r="B49" s="30"/>
      <c r="C49" s="36"/>
      <c r="D49" s="34" t="s">
        <v>56</v>
      </c>
      <c r="E49" s="35">
        <v>0.96</v>
      </c>
      <c r="F49" s="32"/>
      <c r="G49" s="35"/>
      <c r="H49" s="35"/>
      <c r="I49" s="35">
        <v>0.96</v>
      </c>
      <c r="J49" s="32"/>
      <c r="K49" s="33"/>
      <c r="L49" s="33"/>
    </row>
    <row r="50" spans="1:12" ht="12.75">
      <c r="A50" s="39"/>
      <c r="B50" s="30">
        <v>80120</v>
      </c>
      <c r="C50" s="36"/>
      <c r="D50" s="31" t="s">
        <v>57</v>
      </c>
      <c r="E50" s="32">
        <f>SUM(E51:E54)</f>
        <v>62753.32</v>
      </c>
      <c r="F50" s="32">
        <f>SUM(F51:F54)</f>
        <v>985.62</v>
      </c>
      <c r="G50" s="32"/>
      <c r="H50" s="32"/>
      <c r="I50" s="32">
        <f>SUM(I51:I54)</f>
        <v>62753.32</v>
      </c>
      <c r="J50" s="32">
        <f>SUM(J51:J54)</f>
        <v>985.62</v>
      </c>
      <c r="K50" s="33"/>
      <c r="L50" s="33"/>
    </row>
    <row r="51" spans="1:12" ht="12.75">
      <c r="A51" s="39"/>
      <c r="B51" s="30"/>
      <c r="C51" s="36"/>
      <c r="D51" s="34" t="s">
        <v>58</v>
      </c>
      <c r="E51" s="35">
        <v>46036.79</v>
      </c>
      <c r="F51" s="32"/>
      <c r="G51" s="35"/>
      <c r="H51" s="35"/>
      <c r="I51" s="35">
        <v>46036.79</v>
      </c>
      <c r="J51" s="32"/>
      <c r="K51" s="33"/>
      <c r="L51" s="33"/>
    </row>
    <row r="52" spans="1:12" ht="12.75">
      <c r="A52" s="39"/>
      <c r="B52" s="30"/>
      <c r="C52" s="36"/>
      <c r="D52" s="34" t="s">
        <v>59</v>
      </c>
      <c r="E52" s="35">
        <v>16716.53</v>
      </c>
      <c r="F52" s="32"/>
      <c r="G52" s="35"/>
      <c r="H52" s="35"/>
      <c r="I52" s="35">
        <v>16716.53</v>
      </c>
      <c r="J52" s="32"/>
      <c r="K52" s="33"/>
      <c r="L52" s="33"/>
    </row>
    <row r="53" spans="1:12" ht="12.75">
      <c r="A53" s="39"/>
      <c r="B53" s="30"/>
      <c r="C53" s="36"/>
      <c r="D53" s="34" t="s">
        <v>60</v>
      </c>
      <c r="E53" s="35"/>
      <c r="F53" s="35">
        <v>5.62</v>
      </c>
      <c r="G53" s="35"/>
      <c r="H53" s="35"/>
      <c r="I53" s="35"/>
      <c r="J53" s="35">
        <v>5.62</v>
      </c>
      <c r="K53" s="33"/>
      <c r="L53" s="33"/>
    </row>
    <row r="54" spans="1:12" ht="12.75">
      <c r="A54" s="39"/>
      <c r="B54" s="30"/>
      <c r="C54" s="36"/>
      <c r="D54" s="34" t="s">
        <v>61</v>
      </c>
      <c r="E54" s="35"/>
      <c r="F54" s="35">
        <v>980</v>
      </c>
      <c r="G54" s="35"/>
      <c r="H54" s="35"/>
      <c r="I54" s="35"/>
      <c r="J54" s="35">
        <v>980</v>
      </c>
      <c r="K54" s="33"/>
      <c r="L54" s="33"/>
    </row>
    <row r="55" spans="1:12" ht="12.75">
      <c r="A55" s="39"/>
      <c r="B55" s="30">
        <v>80130</v>
      </c>
      <c r="C55" s="36"/>
      <c r="D55" s="31" t="s">
        <v>62</v>
      </c>
      <c r="E55" s="32">
        <f>SUM(E56:E62)</f>
        <v>76143.59</v>
      </c>
      <c r="F55" s="32">
        <f>SUM(F56:F62)</f>
        <v>3698.1800000000003</v>
      </c>
      <c r="G55" s="32">
        <f>SUM(G56:G62)</f>
        <v>10150</v>
      </c>
      <c r="H55" s="32"/>
      <c r="I55" s="32">
        <f>SUM(I56:I62)</f>
        <v>86293.59</v>
      </c>
      <c r="J55" s="32">
        <f>SUM(J56:J62)</f>
        <v>3698.1800000000003</v>
      </c>
      <c r="K55" s="33"/>
      <c r="L55" s="33"/>
    </row>
    <row r="56" spans="1:12" ht="12.75">
      <c r="A56" s="39"/>
      <c r="B56" s="30"/>
      <c r="C56" s="36"/>
      <c r="D56" s="34" t="s">
        <v>63</v>
      </c>
      <c r="E56" s="35"/>
      <c r="F56" s="35">
        <v>104.04</v>
      </c>
      <c r="G56" s="35"/>
      <c r="H56" s="35"/>
      <c r="I56" s="35"/>
      <c r="J56" s="35">
        <v>104.04</v>
      </c>
      <c r="K56" s="33"/>
      <c r="L56" s="33"/>
    </row>
    <row r="57" spans="1:12" ht="12.75">
      <c r="A57" s="39"/>
      <c r="B57" s="30"/>
      <c r="C57" s="36"/>
      <c r="D57" s="34" t="s">
        <v>64</v>
      </c>
      <c r="E57" s="35">
        <v>1283.46</v>
      </c>
      <c r="F57" s="32"/>
      <c r="G57" s="35">
        <v>10000</v>
      </c>
      <c r="H57" s="35"/>
      <c r="I57" s="35">
        <v>11283.46</v>
      </c>
      <c r="J57" s="32"/>
      <c r="K57" s="33"/>
      <c r="L57" s="33"/>
    </row>
    <row r="58" spans="1:12" ht="12.75">
      <c r="A58" s="39"/>
      <c r="B58" s="30"/>
      <c r="C58" s="36"/>
      <c r="D58" s="34" t="s">
        <v>65</v>
      </c>
      <c r="E58" s="35">
        <v>21628.43</v>
      </c>
      <c r="F58" s="32"/>
      <c r="G58" s="35"/>
      <c r="H58" s="35"/>
      <c r="I58" s="35">
        <v>21628.43</v>
      </c>
      <c r="J58" s="32"/>
      <c r="K58" s="33"/>
      <c r="L58" s="33"/>
    </row>
    <row r="59" spans="1:12" ht="12.75">
      <c r="A59" s="39"/>
      <c r="B59" s="41"/>
      <c r="C59" s="36"/>
      <c r="D59" s="40" t="s">
        <v>66</v>
      </c>
      <c r="E59" s="42"/>
      <c r="F59" s="42">
        <v>1964.55</v>
      </c>
      <c r="G59" s="42"/>
      <c r="H59" s="42"/>
      <c r="I59" s="42"/>
      <c r="J59" s="42">
        <v>1964.55</v>
      </c>
      <c r="K59" s="33"/>
      <c r="L59" s="33"/>
    </row>
    <row r="60" spans="1:12" ht="12.75">
      <c r="A60" s="39"/>
      <c r="B60" s="30"/>
      <c r="C60" s="36"/>
      <c r="D60" s="34" t="s">
        <v>67</v>
      </c>
      <c r="E60" s="35"/>
      <c r="F60" s="35">
        <v>1629.59</v>
      </c>
      <c r="G60" s="35"/>
      <c r="H60" s="35"/>
      <c r="I60" s="35"/>
      <c r="J60" s="35">
        <v>1629.59</v>
      </c>
      <c r="K60" s="33"/>
      <c r="L60" s="33"/>
    </row>
    <row r="61" spans="1:12" ht="12.75">
      <c r="A61" s="39"/>
      <c r="B61" s="30"/>
      <c r="C61" s="36"/>
      <c r="D61" s="34" t="s">
        <v>68</v>
      </c>
      <c r="E61" s="35">
        <v>41335.79</v>
      </c>
      <c r="F61" s="35"/>
      <c r="G61" s="35">
        <v>150</v>
      </c>
      <c r="H61" s="35"/>
      <c r="I61" s="35">
        <v>41485.79</v>
      </c>
      <c r="J61" s="35"/>
      <c r="K61" s="33"/>
      <c r="L61" s="33"/>
    </row>
    <row r="62" spans="1:12" ht="12.75">
      <c r="A62" s="39"/>
      <c r="B62" s="30"/>
      <c r="C62" s="36"/>
      <c r="D62" s="34" t="s">
        <v>69</v>
      </c>
      <c r="E62" s="35">
        <v>11895.91</v>
      </c>
      <c r="F62" s="35"/>
      <c r="G62" s="35"/>
      <c r="H62" s="35"/>
      <c r="I62" s="35">
        <v>11895.91</v>
      </c>
      <c r="J62" s="35"/>
      <c r="K62" s="33"/>
      <c r="L62" s="33"/>
    </row>
    <row r="63" spans="1:12" ht="12.75">
      <c r="A63" s="39"/>
      <c r="B63" s="30">
        <v>80132</v>
      </c>
      <c r="C63" s="36"/>
      <c r="D63" s="31" t="s">
        <v>70</v>
      </c>
      <c r="E63" s="32">
        <f>SUM(E64)</f>
        <v>8692.2</v>
      </c>
      <c r="F63" s="35"/>
      <c r="G63" s="35"/>
      <c r="H63" s="35"/>
      <c r="I63" s="32">
        <f>SUM(I64)</f>
        <v>8692.2</v>
      </c>
      <c r="J63" s="35"/>
      <c r="K63" s="33"/>
      <c r="L63" s="33"/>
    </row>
    <row r="64" spans="1:12" ht="12.75">
      <c r="A64" s="39"/>
      <c r="B64" s="30"/>
      <c r="C64" s="36"/>
      <c r="D64" s="34" t="s">
        <v>71</v>
      </c>
      <c r="E64" s="35">
        <v>8692.2</v>
      </c>
      <c r="F64" s="35"/>
      <c r="G64" s="35"/>
      <c r="H64" s="35"/>
      <c r="I64" s="35">
        <v>8692.2</v>
      </c>
      <c r="J64" s="35"/>
      <c r="K64" s="33"/>
      <c r="L64" s="33"/>
    </row>
    <row r="65" spans="1:12" ht="12.75">
      <c r="A65" s="39"/>
      <c r="B65" s="43">
        <v>80140</v>
      </c>
      <c r="C65" s="36"/>
      <c r="D65" s="44" t="s">
        <v>72</v>
      </c>
      <c r="E65" s="32">
        <f>SUM(E67:E68)</f>
        <v>91148.95999999999</v>
      </c>
      <c r="F65" s="35"/>
      <c r="G65" s="35"/>
      <c r="H65" s="35"/>
      <c r="I65" s="32">
        <f>SUM(I67:I68)</f>
        <v>91148.95999999999</v>
      </c>
      <c r="J65" s="35"/>
      <c r="K65" s="33"/>
      <c r="L65" s="33"/>
    </row>
    <row r="66" spans="1:12" ht="12.75">
      <c r="A66" s="39"/>
      <c r="B66" s="43"/>
      <c r="C66" s="36"/>
      <c r="D66" s="44" t="s">
        <v>73</v>
      </c>
      <c r="E66" s="32"/>
      <c r="F66" s="35"/>
      <c r="G66" s="35"/>
      <c r="H66" s="35"/>
      <c r="I66" s="32"/>
      <c r="J66" s="35"/>
      <c r="K66" s="33"/>
      <c r="L66" s="33"/>
    </row>
    <row r="67" spans="1:12" ht="12.75">
      <c r="A67" s="39"/>
      <c r="B67" s="30"/>
      <c r="C67" s="36"/>
      <c r="D67" s="34" t="s">
        <v>74</v>
      </c>
      <c r="E67" s="35">
        <v>47639.04</v>
      </c>
      <c r="F67" s="35"/>
      <c r="G67" s="35"/>
      <c r="H67" s="35"/>
      <c r="I67" s="35">
        <v>47639.04</v>
      </c>
      <c r="J67" s="35"/>
      <c r="K67" s="33"/>
      <c r="L67" s="33"/>
    </row>
    <row r="68" spans="1:12" ht="12.75">
      <c r="A68" s="39"/>
      <c r="B68" s="30"/>
      <c r="C68" s="36"/>
      <c r="D68" s="34" t="s">
        <v>75</v>
      </c>
      <c r="E68" s="35">
        <v>43509.92</v>
      </c>
      <c r="F68" s="35"/>
      <c r="G68" s="35"/>
      <c r="H68" s="35"/>
      <c r="I68" s="35">
        <v>43509.92</v>
      </c>
      <c r="J68" s="35"/>
      <c r="K68" s="33"/>
      <c r="L68" s="33"/>
    </row>
    <row r="69" spans="1:12" ht="12.75">
      <c r="A69" s="39"/>
      <c r="B69" s="41">
        <v>80146</v>
      </c>
      <c r="C69" s="36"/>
      <c r="D69" s="45" t="s">
        <v>76</v>
      </c>
      <c r="E69" s="46">
        <f>SUM(E70)</f>
        <v>12442.39</v>
      </c>
      <c r="F69" s="42"/>
      <c r="G69" s="42"/>
      <c r="H69" s="42"/>
      <c r="I69" s="46">
        <f>SUM(I70)</f>
        <v>12442.39</v>
      </c>
      <c r="J69" s="42"/>
      <c r="K69" s="33"/>
      <c r="L69" s="33"/>
    </row>
    <row r="70" spans="1:12" ht="12.75">
      <c r="A70" s="39"/>
      <c r="B70" s="41"/>
      <c r="C70" s="36"/>
      <c r="D70" s="40" t="s">
        <v>77</v>
      </c>
      <c r="E70" s="42">
        <v>12442.39</v>
      </c>
      <c r="F70" s="42"/>
      <c r="G70" s="42"/>
      <c r="H70" s="42"/>
      <c r="I70" s="42">
        <v>12442.39</v>
      </c>
      <c r="J70" s="42"/>
      <c r="K70" s="33"/>
      <c r="L70" s="33"/>
    </row>
    <row r="71" spans="1:12" ht="12.75">
      <c r="A71" s="39"/>
      <c r="B71" s="41"/>
      <c r="C71" s="36"/>
      <c r="D71" s="40" t="s">
        <v>78</v>
      </c>
      <c r="E71" s="42"/>
      <c r="F71" s="42"/>
      <c r="G71" s="42"/>
      <c r="H71" s="42"/>
      <c r="I71" s="42"/>
      <c r="J71" s="42"/>
      <c r="K71" s="33"/>
      <c r="L71" s="33"/>
    </row>
    <row r="72" spans="1:12" ht="12.75">
      <c r="A72" s="39"/>
      <c r="B72" s="30">
        <v>80148</v>
      </c>
      <c r="C72" s="36"/>
      <c r="D72" s="31" t="s">
        <v>79</v>
      </c>
      <c r="E72" s="32">
        <f>SUM(E73:E84)</f>
        <v>24056.260000000002</v>
      </c>
      <c r="F72" s="32">
        <f>SUM(F73:F84)</f>
        <v>2115.65</v>
      </c>
      <c r="G72" s="32"/>
      <c r="H72" s="32">
        <f>SUM(H73:H84)</f>
        <v>8000</v>
      </c>
      <c r="I72" s="32">
        <f>SUM(I73:I84)</f>
        <v>24056.260000000002</v>
      </c>
      <c r="J72" s="32">
        <f>SUM(J73:J84)</f>
        <v>10115.65</v>
      </c>
      <c r="K72" s="33"/>
      <c r="L72" s="33"/>
    </row>
    <row r="73" spans="1:12" ht="12.75">
      <c r="A73" s="39"/>
      <c r="B73" s="30"/>
      <c r="C73" s="36"/>
      <c r="D73" s="34" t="s">
        <v>25</v>
      </c>
      <c r="E73" s="35">
        <v>1138.12</v>
      </c>
      <c r="F73" s="35"/>
      <c r="G73" s="35"/>
      <c r="H73" s="35"/>
      <c r="I73" s="35">
        <v>1138.12</v>
      </c>
      <c r="J73" s="32"/>
      <c r="K73" s="33"/>
      <c r="L73" s="33"/>
    </row>
    <row r="74" spans="1:12" ht="12.75">
      <c r="A74" s="39"/>
      <c r="B74" s="30"/>
      <c r="C74" s="36"/>
      <c r="D74" s="34" t="s">
        <v>26</v>
      </c>
      <c r="E74" s="35">
        <v>3015.29</v>
      </c>
      <c r="F74" s="32"/>
      <c r="G74" s="35"/>
      <c r="H74" s="35"/>
      <c r="I74" s="35">
        <v>3015.29</v>
      </c>
      <c r="J74" s="32"/>
      <c r="K74" s="33"/>
      <c r="L74" s="33"/>
    </row>
    <row r="75" spans="1:12" ht="12.75">
      <c r="A75" s="39"/>
      <c r="B75" s="30"/>
      <c r="C75" s="36"/>
      <c r="D75" s="34" t="s">
        <v>27</v>
      </c>
      <c r="E75" s="35"/>
      <c r="F75" s="35">
        <v>1500</v>
      </c>
      <c r="G75" s="35"/>
      <c r="H75" s="35"/>
      <c r="I75" s="35"/>
      <c r="J75" s="35">
        <v>1500</v>
      </c>
      <c r="K75" s="33"/>
      <c r="L75" s="33"/>
    </row>
    <row r="76" spans="1:12" ht="12.75">
      <c r="A76" s="39"/>
      <c r="B76" s="30"/>
      <c r="C76" s="36"/>
      <c r="D76" s="34" t="s">
        <v>29</v>
      </c>
      <c r="E76" s="35">
        <v>1692.97</v>
      </c>
      <c r="F76" s="32"/>
      <c r="G76" s="35"/>
      <c r="H76" s="35"/>
      <c r="I76" s="35">
        <v>1692.97</v>
      </c>
      <c r="J76" s="32"/>
      <c r="K76" s="33"/>
      <c r="L76" s="33"/>
    </row>
    <row r="77" spans="1:12" ht="12.75">
      <c r="A77" s="39"/>
      <c r="B77" s="30"/>
      <c r="C77" s="36"/>
      <c r="D77" s="34" t="s">
        <v>32</v>
      </c>
      <c r="E77" s="32"/>
      <c r="F77" s="35">
        <v>615.65</v>
      </c>
      <c r="G77" s="35"/>
      <c r="H77" s="35">
        <v>8000</v>
      </c>
      <c r="I77" s="35"/>
      <c r="J77" s="35">
        <v>8615.65</v>
      </c>
      <c r="K77" s="33"/>
      <c r="L77" s="33"/>
    </row>
    <row r="78" spans="1:12" ht="12.75">
      <c r="A78" s="39"/>
      <c r="B78" s="30"/>
      <c r="C78" s="36"/>
      <c r="D78" s="34" t="s">
        <v>33</v>
      </c>
      <c r="E78" s="35">
        <v>1199.82</v>
      </c>
      <c r="F78" s="35"/>
      <c r="G78" s="35"/>
      <c r="H78" s="35"/>
      <c r="I78" s="35">
        <v>1199.82</v>
      </c>
      <c r="J78" s="32"/>
      <c r="K78" s="33"/>
      <c r="L78" s="33"/>
    </row>
    <row r="79" spans="1:12" ht="12.75">
      <c r="A79" s="39"/>
      <c r="B79" s="30"/>
      <c r="C79" s="36"/>
      <c r="D79" s="34" t="s">
        <v>52</v>
      </c>
      <c r="E79" s="35">
        <v>761.78</v>
      </c>
      <c r="F79" s="35"/>
      <c r="G79" s="35"/>
      <c r="H79" s="35"/>
      <c r="I79" s="35">
        <v>761.78</v>
      </c>
      <c r="J79" s="32"/>
      <c r="K79" s="33"/>
      <c r="L79" s="33"/>
    </row>
    <row r="80" spans="1:12" ht="12.75">
      <c r="A80" s="39"/>
      <c r="B80" s="30"/>
      <c r="C80" s="36"/>
      <c r="D80" s="34" t="s">
        <v>53</v>
      </c>
      <c r="E80" s="35">
        <v>641.54</v>
      </c>
      <c r="F80" s="35"/>
      <c r="G80" s="35"/>
      <c r="H80" s="35"/>
      <c r="I80" s="35">
        <v>641.54</v>
      </c>
      <c r="J80" s="32"/>
      <c r="K80" s="33"/>
      <c r="L80" s="33"/>
    </row>
    <row r="81" spans="1:12" ht="12.75">
      <c r="A81" s="47"/>
      <c r="B81" s="30"/>
      <c r="C81" s="37"/>
      <c r="D81" s="34" t="s">
        <v>54</v>
      </c>
      <c r="E81" s="35">
        <v>4710.72</v>
      </c>
      <c r="F81" s="35"/>
      <c r="G81" s="35"/>
      <c r="H81" s="35"/>
      <c r="I81" s="35">
        <v>4710.72</v>
      </c>
      <c r="J81" s="32"/>
      <c r="K81" s="38"/>
      <c r="L81" s="38"/>
    </row>
    <row r="82" spans="1:12" ht="13.5" thickBot="1">
      <c r="A82" s="77" t="s">
        <v>89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1:12" ht="13.5" thickBot="1">
      <c r="A83" s="22" t="s">
        <v>6</v>
      </c>
      <c r="B83" s="22" t="s">
        <v>7</v>
      </c>
      <c r="C83" s="23"/>
      <c r="D83" s="22" t="s">
        <v>8</v>
      </c>
      <c r="E83" s="24" t="s">
        <v>9</v>
      </c>
      <c r="F83" s="24" t="s">
        <v>10</v>
      </c>
      <c r="G83" s="24" t="s">
        <v>20</v>
      </c>
      <c r="H83" s="24" t="s">
        <v>19</v>
      </c>
      <c r="I83" s="24" t="s">
        <v>18</v>
      </c>
      <c r="J83" s="24" t="s">
        <v>17</v>
      </c>
      <c r="K83" s="24" t="s">
        <v>16</v>
      </c>
      <c r="L83" s="22" t="s">
        <v>21</v>
      </c>
    </row>
    <row r="84" spans="1:12" ht="13.5" thickBot="1">
      <c r="A84" s="48"/>
      <c r="B84" s="49"/>
      <c r="C84" s="50"/>
      <c r="D84" s="51" t="s">
        <v>55</v>
      </c>
      <c r="E84" s="52">
        <v>10896.02</v>
      </c>
      <c r="F84" s="53"/>
      <c r="G84" s="52"/>
      <c r="H84" s="52"/>
      <c r="I84" s="52">
        <v>10896.02</v>
      </c>
      <c r="J84" s="53"/>
      <c r="K84" s="54"/>
      <c r="L84" s="54"/>
    </row>
    <row r="85" spans="1:12" s="11" customFormat="1" ht="12.75">
      <c r="A85" s="55">
        <v>852</v>
      </c>
      <c r="B85" s="26"/>
      <c r="C85" s="56"/>
      <c r="D85" s="26" t="s">
        <v>91</v>
      </c>
      <c r="E85" s="27">
        <f>SUM(E86)</f>
        <v>2812.88</v>
      </c>
      <c r="F85" s="27"/>
      <c r="G85" s="27">
        <f>SUM(G88)</f>
        <v>5000</v>
      </c>
      <c r="H85" s="27"/>
      <c r="I85" s="27">
        <f>SUM(I88,I86,)</f>
        <v>7812.88</v>
      </c>
      <c r="J85" s="27"/>
      <c r="K85" s="28"/>
      <c r="L85" s="28"/>
    </row>
    <row r="86" spans="1:12" s="11" customFormat="1" ht="12.75">
      <c r="A86" s="47"/>
      <c r="B86" s="30">
        <v>85201</v>
      </c>
      <c r="C86" s="37"/>
      <c r="D86" s="31" t="s">
        <v>92</v>
      </c>
      <c r="E86" s="32">
        <f>SUM(E87)</f>
        <v>2812.88</v>
      </c>
      <c r="F86" s="32"/>
      <c r="G86" s="32"/>
      <c r="H86" s="32"/>
      <c r="I86" s="32">
        <f>SUM(I87)</f>
        <v>2812.88</v>
      </c>
      <c r="J86" s="32"/>
      <c r="K86" s="38"/>
      <c r="L86" s="38"/>
    </row>
    <row r="87" spans="1:12" ht="12.75">
      <c r="A87" s="57"/>
      <c r="B87" s="58"/>
      <c r="C87" s="59"/>
      <c r="D87" s="34" t="s">
        <v>93</v>
      </c>
      <c r="E87" s="35">
        <v>2812.88</v>
      </c>
      <c r="F87" s="35"/>
      <c r="G87" s="35"/>
      <c r="H87" s="35"/>
      <c r="I87" s="35">
        <v>2812.88</v>
      </c>
      <c r="J87" s="35"/>
      <c r="K87" s="60"/>
      <c r="L87" s="60"/>
    </row>
    <row r="88" spans="1:12" s="11" customFormat="1" ht="12.75">
      <c r="A88" s="47"/>
      <c r="B88" s="30">
        <v>85202</v>
      </c>
      <c r="C88" s="37"/>
      <c r="D88" s="31" t="s">
        <v>94</v>
      </c>
      <c r="E88" s="32"/>
      <c r="F88" s="32"/>
      <c r="G88" s="32">
        <f>SUM(G89:G90)</f>
        <v>5000</v>
      </c>
      <c r="H88" s="32"/>
      <c r="I88" s="32">
        <f>SUM(I89:I90)</f>
        <v>5000</v>
      </c>
      <c r="J88" s="32"/>
      <c r="K88" s="38"/>
      <c r="L88" s="38"/>
    </row>
    <row r="89" spans="1:12" ht="12.75">
      <c r="A89" s="47"/>
      <c r="B89" s="49"/>
      <c r="C89" s="61"/>
      <c r="D89" s="51" t="s">
        <v>95</v>
      </c>
      <c r="E89" s="52"/>
      <c r="F89" s="53"/>
      <c r="G89" s="52">
        <v>2500</v>
      </c>
      <c r="H89" s="52"/>
      <c r="I89" s="52">
        <v>2500</v>
      </c>
      <c r="J89" s="53"/>
      <c r="K89" s="62"/>
      <c r="L89" s="62"/>
    </row>
    <row r="90" spans="1:12" ht="13.5" thickBot="1">
      <c r="A90" s="47"/>
      <c r="B90" s="49"/>
      <c r="C90" s="61"/>
      <c r="D90" s="51" t="s">
        <v>96</v>
      </c>
      <c r="E90" s="52"/>
      <c r="F90" s="53"/>
      <c r="G90" s="52">
        <v>2500</v>
      </c>
      <c r="H90" s="52"/>
      <c r="I90" s="52">
        <v>2500</v>
      </c>
      <c r="J90" s="53"/>
      <c r="K90" s="62"/>
      <c r="L90" s="62"/>
    </row>
    <row r="91" spans="1:12" ht="12.75">
      <c r="A91" s="25">
        <v>854</v>
      </c>
      <c r="B91" s="25"/>
      <c r="C91" s="37"/>
      <c r="D91" s="25" t="s">
        <v>80</v>
      </c>
      <c r="E91" s="63">
        <f>E92+E95+E97+E99</f>
        <v>33766.74</v>
      </c>
      <c r="F91" s="63"/>
      <c r="G91" s="63">
        <f>G92+G95+G97+G99</f>
        <v>2000</v>
      </c>
      <c r="H91" s="63"/>
      <c r="I91" s="63">
        <f>I92+I95+I97+I99</f>
        <v>35766.74</v>
      </c>
      <c r="J91" s="63"/>
      <c r="K91" s="28"/>
      <c r="L91" s="28"/>
    </row>
    <row r="92" spans="1:12" ht="12.75">
      <c r="A92" s="64"/>
      <c r="B92" s="65">
        <v>85406</v>
      </c>
      <c r="C92" s="36"/>
      <c r="D92" s="45" t="s">
        <v>81</v>
      </c>
      <c r="E92" s="66"/>
      <c r="F92" s="67"/>
      <c r="G92" s="67">
        <f>SUM(G94)</f>
        <v>2000</v>
      </c>
      <c r="H92" s="68"/>
      <c r="I92" s="67">
        <f>SUM(I94)</f>
        <v>2000</v>
      </c>
      <c r="J92" s="67"/>
      <c r="K92" s="33"/>
      <c r="L92" s="33"/>
    </row>
    <row r="93" spans="1:12" ht="12.75">
      <c r="A93" s="64"/>
      <c r="B93" s="65"/>
      <c r="C93" s="36"/>
      <c r="D93" s="69" t="s">
        <v>82</v>
      </c>
      <c r="E93" s="66"/>
      <c r="F93" s="67"/>
      <c r="G93" s="67"/>
      <c r="H93" s="68"/>
      <c r="I93" s="67"/>
      <c r="J93" s="67"/>
      <c r="K93" s="33"/>
      <c r="L93" s="33"/>
    </row>
    <row r="94" spans="1:12" ht="12.75">
      <c r="A94" s="64"/>
      <c r="B94" s="64"/>
      <c r="C94" s="36"/>
      <c r="D94" s="70" t="s">
        <v>83</v>
      </c>
      <c r="E94" s="66"/>
      <c r="F94" s="67"/>
      <c r="G94" s="68">
        <v>2000</v>
      </c>
      <c r="H94" s="68"/>
      <c r="I94" s="68">
        <v>2000</v>
      </c>
      <c r="J94" s="67"/>
      <c r="K94" s="33"/>
      <c r="L94" s="33"/>
    </row>
    <row r="95" spans="1:12" ht="12.75">
      <c r="A95" s="64"/>
      <c r="B95" s="64">
        <v>85407</v>
      </c>
      <c r="C95" s="36"/>
      <c r="D95" s="45" t="s">
        <v>84</v>
      </c>
      <c r="E95" s="66">
        <f>E96</f>
        <v>22.03</v>
      </c>
      <c r="F95" s="67"/>
      <c r="G95" s="68"/>
      <c r="H95" s="68"/>
      <c r="I95" s="67">
        <f>SUM(I96)</f>
        <v>22.03</v>
      </c>
      <c r="J95" s="67"/>
      <c r="K95" s="33"/>
      <c r="L95" s="33"/>
    </row>
    <row r="96" spans="1:12" ht="12.75">
      <c r="A96" s="71"/>
      <c r="B96" s="71"/>
      <c r="C96" s="72"/>
      <c r="D96" s="70" t="s">
        <v>85</v>
      </c>
      <c r="E96" s="73">
        <v>22.03</v>
      </c>
      <c r="F96" s="68"/>
      <c r="G96" s="68"/>
      <c r="H96" s="68"/>
      <c r="I96" s="68">
        <v>22.03</v>
      </c>
      <c r="J96" s="68"/>
      <c r="K96" s="74"/>
      <c r="L96" s="74"/>
    </row>
    <row r="97" spans="1:12" ht="12.75">
      <c r="A97" s="29"/>
      <c r="B97" s="30">
        <v>85410</v>
      </c>
      <c r="C97" s="36"/>
      <c r="D97" s="31" t="s">
        <v>86</v>
      </c>
      <c r="E97" s="32">
        <f>SUM(E98)</f>
        <v>3266.08</v>
      </c>
      <c r="F97" s="32"/>
      <c r="G97" s="35"/>
      <c r="H97" s="35"/>
      <c r="I97" s="32">
        <f>SUM(I98)</f>
        <v>3266.08</v>
      </c>
      <c r="J97" s="32"/>
      <c r="K97" s="33"/>
      <c r="L97" s="33"/>
    </row>
    <row r="98" spans="1:12" ht="12.75">
      <c r="A98" s="29"/>
      <c r="B98" s="30"/>
      <c r="C98" s="36"/>
      <c r="D98" s="34" t="s">
        <v>61</v>
      </c>
      <c r="E98" s="35">
        <v>3266.08</v>
      </c>
      <c r="F98" s="32"/>
      <c r="G98" s="35"/>
      <c r="H98" s="35"/>
      <c r="I98" s="35">
        <v>3266.08</v>
      </c>
      <c r="J98" s="32"/>
      <c r="K98" s="33"/>
      <c r="L98" s="33"/>
    </row>
    <row r="99" spans="1:12" ht="12.75">
      <c r="A99" s="29"/>
      <c r="B99" s="30">
        <v>85417</v>
      </c>
      <c r="C99" s="36"/>
      <c r="D99" s="31" t="s">
        <v>87</v>
      </c>
      <c r="E99" s="32">
        <f>SUM(E100)</f>
        <v>30478.63</v>
      </c>
      <c r="F99" s="32"/>
      <c r="G99" s="35"/>
      <c r="H99" s="35"/>
      <c r="I99" s="32">
        <f>SUM(I100)</f>
        <v>30478.63</v>
      </c>
      <c r="J99" s="32"/>
      <c r="K99" s="33"/>
      <c r="L99" s="33"/>
    </row>
    <row r="100" spans="1:12" ht="13.5" thickBot="1">
      <c r="A100" s="29"/>
      <c r="B100" s="30"/>
      <c r="C100" s="36"/>
      <c r="D100" s="34" t="s">
        <v>90</v>
      </c>
      <c r="E100" s="35">
        <v>30478.63</v>
      </c>
      <c r="F100" s="32"/>
      <c r="G100" s="35"/>
      <c r="H100" s="35"/>
      <c r="I100" s="35">
        <v>30478.63</v>
      </c>
      <c r="J100" s="32"/>
      <c r="K100" s="33"/>
      <c r="L100" s="33"/>
    </row>
    <row r="101" spans="1:12" ht="13.5" thickBot="1">
      <c r="A101" s="75"/>
      <c r="B101" s="75"/>
      <c r="C101" s="90"/>
      <c r="D101" s="90"/>
      <c r="E101" s="76">
        <f>SUM(E13,E91,E85)</f>
        <v>618792.8600000001</v>
      </c>
      <c r="F101" s="76">
        <f>SUM(F13)</f>
        <v>8717.76</v>
      </c>
      <c r="G101" s="76">
        <f>SUM(G13,G91,G85)</f>
        <v>1150100</v>
      </c>
      <c r="H101" s="76">
        <f>SUM(H13)</f>
        <v>8000</v>
      </c>
      <c r="I101" s="76">
        <f>SUM(I13,I91,I85)</f>
        <v>1768892.8599999999</v>
      </c>
      <c r="J101" s="76">
        <f>SUM(J13,J91,)</f>
        <v>16717.760000000002</v>
      </c>
      <c r="K101" s="76"/>
      <c r="L101" s="76"/>
    </row>
    <row r="106" spans="5:11" ht="12.75">
      <c r="E106" s="10"/>
      <c r="G106" s="9"/>
      <c r="I106" s="9"/>
      <c r="K106" s="9"/>
    </row>
    <row r="107" ht="12.75">
      <c r="G107" s="9"/>
    </row>
    <row r="110" spans="5:12" ht="12.75">
      <c r="E110" s="10"/>
      <c r="F110" s="10"/>
      <c r="G110" s="9"/>
      <c r="H110" s="9"/>
      <c r="I110" s="9"/>
      <c r="J110" s="9"/>
      <c r="K110" s="9"/>
      <c r="L110" s="9"/>
    </row>
  </sheetData>
  <sheetProtection/>
  <mergeCells count="13">
    <mergeCell ref="K4:L4"/>
    <mergeCell ref="A5:L5"/>
    <mergeCell ref="A6:L6"/>
    <mergeCell ref="A8:A11"/>
    <mergeCell ref="B8:B11"/>
    <mergeCell ref="D8:D11"/>
    <mergeCell ref="K8:L10"/>
    <mergeCell ref="A39:L39"/>
    <mergeCell ref="A82:L82"/>
    <mergeCell ref="G8:H10"/>
    <mergeCell ref="E8:F10"/>
    <mergeCell ref="C101:D101"/>
    <mergeCell ref="I8:J10"/>
  </mergeCells>
  <printOptions horizontalCentered="1"/>
  <pageMargins left="0.1968503937007874" right="0.1968503937007874" top="0.3937007874015748" bottom="0.3937007874015748" header="0.393700787401574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</dc:creator>
  <cp:keywords/>
  <dc:description/>
  <cp:lastModifiedBy>msoltys</cp:lastModifiedBy>
  <cp:lastPrinted>2010-06-02T06:08:16Z</cp:lastPrinted>
  <dcterms:created xsi:type="dcterms:W3CDTF">2005-05-12T11:36:14Z</dcterms:created>
  <dcterms:modified xsi:type="dcterms:W3CDTF">2010-06-10T12:35:00Z</dcterms:modified>
  <cp:category/>
  <cp:version/>
  <cp:contentType/>
  <cp:contentStatus/>
</cp:coreProperties>
</file>