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Area" localSheetId="0">'Arkusz1'!$A$1:$G$132</definedName>
  </definedNames>
  <calcPr fullCalcOnLoad="1"/>
</workbook>
</file>

<file path=xl/sharedStrings.xml><?xml version="1.0" encoding="utf-8"?>
<sst xmlns="http://schemas.openxmlformats.org/spreadsheetml/2006/main" count="149" uniqueCount="110">
  <si>
    <t>§</t>
  </si>
  <si>
    <t>Wyszczególnienie</t>
  </si>
  <si>
    <t>z tego:</t>
  </si>
  <si>
    <t>Wpływy z różnych opłat</t>
  </si>
  <si>
    <t xml:space="preserve">Legnicka Biblioteka Publiczna </t>
  </si>
  <si>
    <t>Zakup usług remontowych</t>
  </si>
  <si>
    <t>Zakup usług pozostałych</t>
  </si>
  <si>
    <t>1</t>
  </si>
  <si>
    <t>2</t>
  </si>
  <si>
    <t>4</t>
  </si>
  <si>
    <t>5</t>
  </si>
  <si>
    <t>0690</t>
  </si>
  <si>
    <t>3</t>
  </si>
  <si>
    <t>Zakup materiałów i wyposażenia</t>
  </si>
  <si>
    <t xml:space="preserve">Województwo Dolnośląskie </t>
  </si>
  <si>
    <t>NA ROK 2010</t>
  </si>
  <si>
    <t>Plan na rok 2010</t>
  </si>
  <si>
    <t>gmina</t>
  </si>
  <si>
    <t>powiat</t>
  </si>
  <si>
    <t>GOSPODARKA KOMUNALNA I OCHRONA ŚRODOWISKA</t>
  </si>
  <si>
    <t xml:space="preserve">DOCHODY </t>
  </si>
  <si>
    <t xml:space="preserve">                                                 Ogółem:</t>
  </si>
  <si>
    <t>1) dochody bieżące</t>
  </si>
  <si>
    <t>Razem:</t>
  </si>
  <si>
    <t>Dział</t>
  </si>
  <si>
    <t>Rozdział</t>
  </si>
  <si>
    <t>Rady Miejskiej Legnicy</t>
  </si>
  <si>
    <t>6</t>
  </si>
  <si>
    <t xml:space="preserve">PLAN  DOCHODÓW Z TYTUŁU OPŁAT I KAR ZA KORZYSTANIE ZE ŚRODOWISKA </t>
  </si>
  <si>
    <t>WYDATKI</t>
  </si>
  <si>
    <t>Wydatki inwestycyjne jednostek budżetowych</t>
  </si>
  <si>
    <t xml:space="preserve">I PLAN WYDATKÓW NA FINANSOWANIE OCHRONY ŚRODOWISKA I GOSPODARKI WODNEJ </t>
  </si>
  <si>
    <t xml:space="preserve"> - Zakup materiału nasadzeniowego do odnowy zieleni średniej i wysokiej </t>
  </si>
  <si>
    <t xml:space="preserve"> - Zakup roślin cebulowych i bratków na jesienne nasadzenia</t>
  </si>
  <si>
    <t xml:space="preserve"> - Zakup roślin do Palmiarni</t>
  </si>
  <si>
    <t xml:space="preserve"> - Zakup bylin i traw ozdobnych</t>
  </si>
  <si>
    <t xml:space="preserve"> - Zakup akcesoriów do Palmiarni</t>
  </si>
  <si>
    <t xml:space="preserve"> - Zakup drzew parkowych</t>
  </si>
  <si>
    <t xml:space="preserve"> - Zakup pojemników do zbiórki termometrów rtęciowych</t>
  </si>
  <si>
    <t xml:space="preserve"> - Rewitalizacja zieleńca na Placu Wolności</t>
  </si>
  <si>
    <t xml:space="preserve"> - Likwidacja dzikich wysypisk - rekultywacja gruntów</t>
  </si>
  <si>
    <t xml:space="preserve"> - Wykonanie listew do stylizowanych ławek parkowych</t>
  </si>
  <si>
    <t xml:space="preserve"> - Odbiór i utylizacja przeterminowanych leków</t>
  </si>
  <si>
    <t xml:space="preserve"> - Uporządkowanie międzywala rzeki Kaczawy w Legnicy</t>
  </si>
  <si>
    <t xml:space="preserve"> - Wykonanie nowych koszy na odpadki</t>
  </si>
  <si>
    <t xml:space="preserve"> - Renowacja koszy na odpadki</t>
  </si>
  <si>
    <t xml:space="preserve"> - Wykonanie stylizowanych ławek parkowych</t>
  </si>
  <si>
    <t xml:space="preserve"> - Wysadzenie drzew parkowych</t>
  </si>
  <si>
    <t xml:space="preserve"> - Frezowanie pni drzew</t>
  </si>
  <si>
    <t xml:space="preserve"> - Wykonanie i obsadzenie konstrukcji kwietnikowych</t>
  </si>
  <si>
    <t xml:space="preserve"> - Odbiór i utylizacja termometrów rtęciowych</t>
  </si>
  <si>
    <t xml:space="preserve"> - Szkolenia z zakresu ochrony środowiska </t>
  </si>
  <si>
    <t xml:space="preserve"> - Wycinka drzew stwarzających zagrożenie życia i wiatrołomów</t>
  </si>
  <si>
    <t xml:space="preserve"> - Wysadzenie roślin cebulowych i bratków na jesienne nasadzenia</t>
  </si>
  <si>
    <t xml:space="preserve"> - Gospodarowanie odpadami (w tym odpadami powstającymi  z wypadków)</t>
  </si>
  <si>
    <t xml:space="preserve"> - Leczenie i pielęgnacja pomników przyrody oraz cennego starodrzewu</t>
  </si>
  <si>
    <t xml:space="preserve"> - Odtwarzanie terenów przyrodniczo cennych zniszczonych po huraganie </t>
  </si>
  <si>
    <t>Szkolenia pracowników niebędących członkami korpusu służby cywilnej</t>
  </si>
  <si>
    <t>0970</t>
  </si>
  <si>
    <t>Wpływy z różnych dochodów</t>
  </si>
  <si>
    <t>OŚWIATA I WYCHOWANIE</t>
  </si>
  <si>
    <t>Szkoły podstawowe</t>
  </si>
  <si>
    <t>Gospodarka odpadami</t>
  </si>
  <si>
    <t>Oczyszczanie miast i wsi</t>
  </si>
  <si>
    <t>Utrzymanie zieleni w miastach i gminach</t>
  </si>
  <si>
    <t>Ochrona różnorodności biologicznej i krajobrazu</t>
  </si>
  <si>
    <t>Pozostała działalność</t>
  </si>
  <si>
    <t>KULTURA I OCHRONA DZIEDZICTWA NARODOWEGO</t>
  </si>
  <si>
    <t>Biblioteki</t>
  </si>
  <si>
    <t xml:space="preserve">Dotacja podmiotowa z budżetu dla samorządowej intytucji kultury </t>
  </si>
  <si>
    <t xml:space="preserve"> - Utrzymanie użytków ekologicznych</t>
  </si>
  <si>
    <t>7</t>
  </si>
  <si>
    <t xml:space="preserve"> - Bieżące utrzymanie Lasku Złotoryjskiego</t>
  </si>
  <si>
    <t xml:space="preserve"> - Utrzymanie terenów zieleni </t>
  </si>
  <si>
    <t xml:space="preserve"> - Utrzymanie i konserwacja urządzeń wodnych</t>
  </si>
  <si>
    <t>ADMINISTRACJA PUBLICZNA</t>
  </si>
  <si>
    <t>Urzędy gmin (miast i miast na prawach powiatu)</t>
  </si>
  <si>
    <t>EDUKACYJNA OPIEKA WYCHOWAWCZA</t>
  </si>
  <si>
    <t>Placówki wychowania pozaszkolnego</t>
  </si>
  <si>
    <t>Młodzieżowe Centrum Kultury</t>
  </si>
  <si>
    <t>1) wydatki bieżące</t>
  </si>
  <si>
    <t>2) wydatki majątkowe</t>
  </si>
  <si>
    <t xml:space="preserve">Wpływy i wydatki związane z gromadzeniem środków z opłat i kar za </t>
  </si>
  <si>
    <t>korzystanie ze środowiska</t>
  </si>
  <si>
    <t xml:space="preserve">   modernizacja infrastruktury dydaktycznej, w tym Etap I - modernizacja </t>
  </si>
  <si>
    <t xml:space="preserve">   i wentylacji  mechanicznej </t>
  </si>
  <si>
    <t xml:space="preserve">   basenu - wykonanie nowej technologii uzdatniania wody dla basenów</t>
  </si>
  <si>
    <t>- 2 -</t>
  </si>
  <si>
    <t xml:space="preserve"> - Zakup nagród dla wyróżnionych w XV Ogólnopolskim Festiwalu Piosenki </t>
  </si>
  <si>
    <t xml:space="preserve">    Ekologicznej "EKOPIOSENKA 2010"</t>
  </si>
  <si>
    <t xml:space="preserve"> - Opracowanie inwentaryzacji dendrologicznej drzew  przewidzianych  </t>
  </si>
  <si>
    <t xml:space="preserve"> - Nadzór nad wykonaniem leczenia i pielęgnacji pomników przyrody </t>
  </si>
  <si>
    <t xml:space="preserve">    do  leczenia i konserwacji </t>
  </si>
  <si>
    <t xml:space="preserve">    oraz cennego starodrzewu  </t>
  </si>
  <si>
    <t>- 3 -</t>
  </si>
  <si>
    <t xml:space="preserve"> - Odprowadzenie wód deszczowych z terenu osiedla mieszkaniowego TBS </t>
  </si>
  <si>
    <t xml:space="preserve"> - Aktualizacja inwentaryzacji urządzeń wodnych będących w administracji </t>
  </si>
  <si>
    <t xml:space="preserve">    przy ul. Złotoryjskiej - remont istniejącego suchego stawu </t>
  </si>
  <si>
    <t xml:space="preserve">   gminy Legnica </t>
  </si>
  <si>
    <t>inwestycyjnych i zakupów inwestycyjnych</t>
  </si>
  <si>
    <t xml:space="preserve">Dotacja celowa na pomoc finansową udzielaną między jednostkami </t>
  </si>
  <si>
    <t xml:space="preserve">samorządu terytorialnego na dofinansowanie własnych zadań </t>
  </si>
  <si>
    <t xml:space="preserve"> - Działalność i rozwój Ekobiblioteki i podległego jej Ośrodka Informacji </t>
  </si>
  <si>
    <t xml:space="preserve">    Ekologicznej </t>
  </si>
  <si>
    <t>- 4 -</t>
  </si>
  <si>
    <t>Załącznik nr 6</t>
  </si>
  <si>
    <t xml:space="preserve"> - Wierzbiak - zabezpieczenie przeciwpowodziowe miasta Legnica</t>
  </si>
  <si>
    <t xml:space="preserve"> - Szkoła Podstawowa Nr 7 ul. Polarna 1 w Legnicy - Szkoła jak nowa -</t>
  </si>
  <si>
    <t>do Uchwały Nr XLIX/423/10</t>
  </si>
  <si>
    <t>z dnia 2 marca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</si>
</sst>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lightGray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 quotePrefix="1">
      <alignment horizontal="left" vertical="center"/>
    </xf>
    <xf numFmtId="4" fontId="2" fillId="33" borderId="0" xfId="0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 quotePrefix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vertical="center" shrinkToFit="1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" fontId="1" fillId="33" borderId="12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41" fillId="34" borderId="11" xfId="0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left" vertical="center"/>
    </xf>
    <xf numFmtId="4" fontId="1" fillId="33" borderId="12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35" borderId="17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left" vertical="center"/>
    </xf>
    <xf numFmtId="4" fontId="4" fillId="35" borderId="19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13" xfId="0" applyFont="1" applyFill="1" applyBorder="1" applyAlignment="1" quotePrefix="1">
      <alignment horizontal="center" vertical="center"/>
    </xf>
    <xf numFmtId="4" fontId="2" fillId="35" borderId="13" xfId="0" applyNumberFormat="1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vertical="center"/>
    </xf>
    <xf numFmtId="4" fontId="2" fillId="35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horizontal="right" vertical="center"/>
    </xf>
    <xf numFmtId="0" fontId="2" fillId="33" borderId="25" xfId="0" applyFont="1" applyFill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2" xfId="0" applyFont="1" applyBorder="1" applyAlignment="1" quotePrefix="1">
      <alignment vertical="center" wrapText="1"/>
    </xf>
    <xf numFmtId="0" fontId="1" fillId="0" borderId="14" xfId="0" applyFont="1" applyBorder="1" applyAlignment="1" quotePrefix="1">
      <alignment horizontal="left" vertical="center"/>
    </xf>
    <xf numFmtId="0" fontId="1" fillId="0" borderId="10" xfId="0" applyFont="1" applyBorder="1" applyAlignment="1" quotePrefix="1">
      <alignment vertical="center"/>
    </xf>
    <xf numFmtId="4" fontId="2" fillId="35" borderId="1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 quotePrefix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vertical="center" shrinkToFit="1"/>
    </xf>
    <xf numFmtId="4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35" borderId="17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37">
      <selection activeCell="D136" sqref="D136"/>
    </sheetView>
  </sheetViews>
  <sheetFormatPr defaultColWidth="9.00390625" defaultRowHeight="15.75" customHeight="1"/>
  <cols>
    <col min="1" max="3" width="8.75390625" style="1" customWidth="1"/>
    <col min="4" max="4" width="68.75390625" style="1" customWidth="1"/>
    <col min="5" max="5" width="15.75390625" style="6" customWidth="1"/>
    <col min="6" max="7" width="15.75390625" style="1" customWidth="1"/>
    <col min="8" max="16384" width="9.125" style="1" customWidth="1"/>
  </cols>
  <sheetData>
    <row r="1" spans="6:7" ht="15.75" customHeight="1">
      <c r="F1" s="134" t="s">
        <v>105</v>
      </c>
      <c r="G1" s="135"/>
    </row>
    <row r="2" spans="3:7" ht="15.75" customHeight="1">
      <c r="C2" s="138"/>
      <c r="D2" s="138"/>
      <c r="F2" s="136" t="s">
        <v>108</v>
      </c>
      <c r="G2" s="137"/>
    </row>
    <row r="3" spans="6:7" ht="15.75" customHeight="1">
      <c r="F3" s="136" t="s">
        <v>26</v>
      </c>
      <c r="G3" s="137"/>
    </row>
    <row r="4" spans="6:7" ht="15.75" customHeight="1">
      <c r="F4" s="136" t="s">
        <v>109</v>
      </c>
      <c r="G4" s="137"/>
    </row>
    <row r="5" ht="15.75" customHeight="1">
      <c r="E5" s="8"/>
    </row>
    <row r="6" ht="15.75" customHeight="1">
      <c r="E6" s="8"/>
    </row>
    <row r="7" spans="1:7" ht="15.75" customHeight="1">
      <c r="A7" s="139" t="s">
        <v>28</v>
      </c>
      <c r="B7" s="140"/>
      <c r="C7" s="140"/>
      <c r="D7" s="140"/>
      <c r="E7" s="140"/>
      <c r="F7" s="140"/>
      <c r="G7" s="140"/>
    </row>
    <row r="8" spans="1:7" ht="15.75" customHeight="1">
      <c r="A8" s="139" t="s">
        <v>31</v>
      </c>
      <c r="B8" s="140"/>
      <c r="C8" s="140"/>
      <c r="D8" s="140"/>
      <c r="E8" s="140"/>
      <c r="F8" s="140"/>
      <c r="G8" s="140"/>
    </row>
    <row r="9" spans="1:7" ht="15.75" customHeight="1">
      <c r="A9" s="139" t="s">
        <v>15</v>
      </c>
      <c r="B9" s="132"/>
      <c r="C9" s="132"/>
      <c r="D9" s="132"/>
      <c r="E9" s="132"/>
      <c r="F9" s="132"/>
      <c r="G9" s="132"/>
    </row>
    <row r="10" spans="1:7" ht="15.75" customHeight="1">
      <c r="A10" s="28"/>
      <c r="B10" s="32"/>
      <c r="C10" s="32"/>
      <c r="D10" s="32"/>
      <c r="E10" s="32"/>
      <c r="F10" s="32"/>
      <c r="G10" s="32"/>
    </row>
    <row r="11" spans="1:7" ht="15.75" customHeight="1">
      <c r="A11" s="28"/>
      <c r="B11" s="32"/>
      <c r="C11" s="32"/>
      <c r="D11" s="32"/>
      <c r="E11" s="32"/>
      <c r="F11" s="32"/>
      <c r="G11" s="32"/>
    </row>
    <row r="12" spans="1:5" ht="15.75" customHeight="1" thickBot="1">
      <c r="A12" s="125" t="s">
        <v>20</v>
      </c>
      <c r="B12" s="125"/>
      <c r="C12" s="125"/>
      <c r="D12" s="125"/>
      <c r="E12" s="28"/>
    </row>
    <row r="13" spans="1:7" ht="15.75" customHeight="1" thickBot="1">
      <c r="A13" s="85"/>
      <c r="B13" s="86"/>
      <c r="C13" s="129" t="s">
        <v>0</v>
      </c>
      <c r="D13" s="129" t="s">
        <v>1</v>
      </c>
      <c r="E13" s="141" t="s">
        <v>16</v>
      </c>
      <c r="F13" s="87" t="s">
        <v>2</v>
      </c>
      <c r="G13" s="88"/>
    </row>
    <row r="14" spans="1:7" ht="15.75" customHeight="1">
      <c r="A14" s="89" t="s">
        <v>24</v>
      </c>
      <c r="B14" s="89" t="s">
        <v>25</v>
      </c>
      <c r="C14" s="130"/>
      <c r="D14" s="130"/>
      <c r="E14" s="130"/>
      <c r="F14" s="142" t="s">
        <v>17</v>
      </c>
      <c r="G14" s="142" t="s">
        <v>18</v>
      </c>
    </row>
    <row r="15" spans="1:7" ht="15.75" customHeight="1" thickBot="1">
      <c r="A15" s="90"/>
      <c r="B15" s="89"/>
      <c r="C15" s="130"/>
      <c r="D15" s="130"/>
      <c r="E15" s="130"/>
      <c r="F15" s="143"/>
      <c r="G15" s="143"/>
    </row>
    <row r="16" spans="1:7" ht="15.75" customHeight="1" thickBot="1">
      <c r="A16" s="91" t="s">
        <v>7</v>
      </c>
      <c r="B16" s="91" t="s">
        <v>8</v>
      </c>
      <c r="C16" s="91" t="s">
        <v>12</v>
      </c>
      <c r="D16" s="91" t="s">
        <v>9</v>
      </c>
      <c r="E16" s="92" t="s">
        <v>10</v>
      </c>
      <c r="F16" s="93" t="s">
        <v>27</v>
      </c>
      <c r="G16" s="93" t="s">
        <v>71</v>
      </c>
    </row>
    <row r="17" spans="1:7" ht="15.75" customHeight="1">
      <c r="A17" s="10">
        <v>900</v>
      </c>
      <c r="B17" s="10"/>
      <c r="C17" s="10"/>
      <c r="D17" s="10" t="s">
        <v>19</v>
      </c>
      <c r="E17" s="21">
        <f aca="true" t="shared" si="0" ref="E17:E24">SUM(F17:G17)</f>
        <v>3676420</v>
      </c>
      <c r="F17" s="21">
        <f>SUM(F18)</f>
        <v>2951410</v>
      </c>
      <c r="G17" s="21">
        <f>SUM(G18)</f>
        <v>725010</v>
      </c>
    </row>
    <row r="18" spans="1:7" ht="15.75" customHeight="1">
      <c r="A18" s="69"/>
      <c r="B18" s="69">
        <v>90019</v>
      </c>
      <c r="C18" s="69"/>
      <c r="D18" s="71" t="s">
        <v>82</v>
      </c>
      <c r="E18" s="70">
        <f t="shared" si="0"/>
        <v>3676420</v>
      </c>
      <c r="F18" s="70">
        <f>SUM(F20,F21)</f>
        <v>2951410</v>
      </c>
      <c r="G18" s="70">
        <f>SUM(G20,G21)</f>
        <v>725010</v>
      </c>
    </row>
    <row r="19" spans="1:7" ht="15.75" customHeight="1">
      <c r="A19" s="69"/>
      <c r="B19" s="69"/>
      <c r="C19" s="69"/>
      <c r="D19" s="71" t="s">
        <v>83</v>
      </c>
      <c r="E19" s="70"/>
      <c r="F19" s="70"/>
      <c r="G19" s="70"/>
    </row>
    <row r="20" spans="1:7" ht="15.75" customHeight="1">
      <c r="A20" s="33"/>
      <c r="B20" s="33"/>
      <c r="C20" s="72" t="s">
        <v>11</v>
      </c>
      <c r="D20" s="33" t="s">
        <v>3</v>
      </c>
      <c r="E20" s="40">
        <f t="shared" si="0"/>
        <v>3495650</v>
      </c>
      <c r="F20" s="19">
        <v>2797240</v>
      </c>
      <c r="G20" s="40">
        <v>698410</v>
      </c>
    </row>
    <row r="21" spans="1:7" ht="15.75" customHeight="1" thickBot="1">
      <c r="A21" s="51"/>
      <c r="B21" s="51"/>
      <c r="C21" s="73" t="s">
        <v>58</v>
      </c>
      <c r="D21" s="74" t="s">
        <v>59</v>
      </c>
      <c r="E21" s="40">
        <f t="shared" si="0"/>
        <v>180770</v>
      </c>
      <c r="F21" s="42">
        <v>154170</v>
      </c>
      <c r="G21" s="42">
        <v>26600</v>
      </c>
    </row>
    <row r="22" spans="1:7" ht="15.75" customHeight="1" thickBot="1">
      <c r="A22" s="126" t="s">
        <v>21</v>
      </c>
      <c r="B22" s="127"/>
      <c r="C22" s="127"/>
      <c r="D22" s="128"/>
      <c r="E22" s="98">
        <f t="shared" si="0"/>
        <v>3676420</v>
      </c>
      <c r="F22" s="99">
        <f>SUM(F17)</f>
        <v>2951410</v>
      </c>
      <c r="G22" s="99">
        <f>SUM(G17)</f>
        <v>725010</v>
      </c>
    </row>
    <row r="23" spans="1:7" ht="15.75" customHeight="1" thickBot="1">
      <c r="A23" s="29"/>
      <c r="B23" s="29"/>
      <c r="C23" s="29"/>
      <c r="D23" s="30" t="s">
        <v>22</v>
      </c>
      <c r="E23" s="43">
        <f t="shared" si="0"/>
        <v>3676420</v>
      </c>
      <c r="F23" s="31">
        <f>SUM(F20:F21)</f>
        <v>2951410</v>
      </c>
      <c r="G23" s="31">
        <f>SUM(G20:G21)</f>
        <v>725010</v>
      </c>
    </row>
    <row r="24" spans="1:7" ht="15.75" customHeight="1" thickBot="1">
      <c r="A24" s="95"/>
      <c r="B24" s="96"/>
      <c r="C24" s="96"/>
      <c r="D24" s="97" t="s">
        <v>23</v>
      </c>
      <c r="E24" s="98">
        <f t="shared" si="0"/>
        <v>3676420</v>
      </c>
      <c r="F24" s="99">
        <f>SUM(F23)</f>
        <v>2951410</v>
      </c>
      <c r="G24" s="99">
        <f>SUM(G23)</f>
        <v>725010</v>
      </c>
    </row>
    <row r="25" spans="1:7" ht="15.75" customHeight="1">
      <c r="A25" s="35"/>
      <c r="B25" s="35"/>
      <c r="C25" s="35"/>
      <c r="D25" s="35"/>
      <c r="E25" s="23"/>
      <c r="F25" s="23"/>
      <c r="G25" s="23"/>
    </row>
    <row r="26" spans="1:7" ht="15.75" customHeight="1">
      <c r="A26" s="35"/>
      <c r="B26" s="35"/>
      <c r="C26" s="35"/>
      <c r="D26" s="35"/>
      <c r="E26" s="23"/>
      <c r="F26" s="23"/>
      <c r="G26" s="23"/>
    </row>
    <row r="27" spans="1:7" ht="15.75" customHeight="1">
      <c r="A27" s="35"/>
      <c r="B27" s="35"/>
      <c r="C27" s="35"/>
      <c r="D27" s="35"/>
      <c r="E27" s="23"/>
      <c r="F27" s="23"/>
      <c r="G27" s="23"/>
    </row>
    <row r="28" spans="1:7" ht="15.75" customHeight="1">
      <c r="A28" s="35"/>
      <c r="B28" s="35"/>
      <c r="C28" s="35"/>
      <c r="D28" s="35"/>
      <c r="E28" s="23"/>
      <c r="F28" s="23"/>
      <c r="G28" s="23"/>
    </row>
    <row r="29" spans="1:7" ht="15.75" customHeight="1">
      <c r="A29" s="35"/>
      <c r="B29" s="35"/>
      <c r="C29" s="35"/>
      <c r="D29" s="35"/>
      <c r="F29" s="23"/>
      <c r="G29" s="23"/>
    </row>
    <row r="30" spans="1:7" ht="15.75" customHeight="1">
      <c r="A30" s="35"/>
      <c r="B30" s="35"/>
      <c r="C30" s="35"/>
      <c r="D30" s="35"/>
      <c r="E30" s="23"/>
      <c r="F30" s="23"/>
      <c r="G30" s="23"/>
    </row>
    <row r="31" spans="1:7" ht="15.75" customHeight="1">
      <c r="A31" s="35"/>
      <c r="B31" s="35"/>
      <c r="C31" s="35"/>
      <c r="D31" s="35"/>
      <c r="E31" s="23"/>
      <c r="F31" s="23"/>
      <c r="G31" s="23"/>
    </row>
    <row r="32" spans="1:7" ht="15.75" customHeight="1">
      <c r="A32" s="35"/>
      <c r="B32" s="35"/>
      <c r="C32" s="35"/>
      <c r="D32" s="35"/>
      <c r="E32" s="23"/>
      <c r="F32" s="23"/>
      <c r="G32" s="23"/>
    </row>
    <row r="33" spans="1:7" ht="15.75" customHeight="1">
      <c r="A33" s="35"/>
      <c r="B33" s="35"/>
      <c r="C33" s="35"/>
      <c r="D33" s="35"/>
      <c r="E33" s="23"/>
      <c r="F33" s="23"/>
      <c r="G33" s="23"/>
    </row>
    <row r="34" spans="1:7" ht="15.75" customHeight="1">
      <c r="A34" s="35"/>
      <c r="B34" s="35"/>
      <c r="C34" s="35"/>
      <c r="D34" s="35"/>
      <c r="E34" s="23"/>
      <c r="F34" s="23"/>
      <c r="G34" s="23"/>
    </row>
    <row r="35" spans="1:7" ht="15.75" customHeight="1">
      <c r="A35" s="35"/>
      <c r="B35" s="35"/>
      <c r="C35" s="35"/>
      <c r="D35" s="35"/>
      <c r="E35" s="23"/>
      <c r="F35" s="23"/>
      <c r="G35" s="23"/>
    </row>
    <row r="36" spans="1:7" ht="15.75" customHeight="1">
      <c r="A36" s="131" t="s">
        <v>87</v>
      </c>
      <c r="B36" s="132"/>
      <c r="C36" s="132"/>
      <c r="D36" s="132"/>
      <c r="E36" s="132"/>
      <c r="F36" s="132"/>
      <c r="G36" s="132"/>
    </row>
    <row r="37" spans="1:7" ht="15.75" customHeight="1" thickBot="1">
      <c r="A37" s="125" t="s">
        <v>29</v>
      </c>
      <c r="B37" s="125"/>
      <c r="C37" s="125"/>
      <c r="D37" s="125"/>
      <c r="E37" s="23"/>
      <c r="F37" s="23"/>
      <c r="G37" s="23"/>
    </row>
    <row r="38" spans="1:7" ht="15.75" customHeight="1" thickBot="1">
      <c r="A38" s="85"/>
      <c r="B38" s="86"/>
      <c r="C38" s="129" t="s">
        <v>0</v>
      </c>
      <c r="D38" s="129" t="s">
        <v>1</v>
      </c>
      <c r="E38" s="141" t="s">
        <v>16</v>
      </c>
      <c r="F38" s="87" t="s">
        <v>2</v>
      </c>
      <c r="G38" s="88"/>
    </row>
    <row r="39" spans="1:7" ht="15.75" customHeight="1">
      <c r="A39" s="89" t="s">
        <v>24</v>
      </c>
      <c r="B39" s="89" t="s">
        <v>25</v>
      </c>
      <c r="C39" s="130"/>
      <c r="D39" s="130"/>
      <c r="E39" s="130"/>
      <c r="F39" s="142" t="s">
        <v>17</v>
      </c>
      <c r="G39" s="142" t="s">
        <v>18</v>
      </c>
    </row>
    <row r="40" spans="1:7" ht="15.75" customHeight="1" thickBot="1">
      <c r="A40" s="90"/>
      <c r="B40" s="89"/>
      <c r="C40" s="130"/>
      <c r="D40" s="130"/>
      <c r="E40" s="130"/>
      <c r="F40" s="143"/>
      <c r="G40" s="143"/>
    </row>
    <row r="41" spans="1:7" ht="15.75" customHeight="1" thickBot="1">
      <c r="A41" s="91" t="s">
        <v>7</v>
      </c>
      <c r="B41" s="91" t="s">
        <v>8</v>
      </c>
      <c r="C41" s="91" t="s">
        <v>12</v>
      </c>
      <c r="D41" s="91" t="s">
        <v>9</v>
      </c>
      <c r="E41" s="92" t="s">
        <v>10</v>
      </c>
      <c r="F41" s="93" t="s">
        <v>27</v>
      </c>
      <c r="G41" s="93" t="s">
        <v>71</v>
      </c>
    </row>
    <row r="42" spans="1:7" ht="15.75" customHeight="1">
      <c r="A42" s="10">
        <v>750</v>
      </c>
      <c r="B42" s="10"/>
      <c r="C42" s="10"/>
      <c r="D42" s="10" t="s">
        <v>75</v>
      </c>
      <c r="E42" s="13">
        <f aca="true" t="shared" si="1" ref="E42:E49">SUM(F42:G42)</f>
        <v>1600</v>
      </c>
      <c r="F42" s="5">
        <f>SUM(F43)</f>
        <v>1600</v>
      </c>
      <c r="G42" s="5"/>
    </row>
    <row r="43" spans="1:7" ht="15.75" customHeight="1">
      <c r="A43" s="11"/>
      <c r="B43" s="11">
        <v>75023</v>
      </c>
      <c r="C43" s="11"/>
      <c r="D43" s="12" t="s">
        <v>76</v>
      </c>
      <c r="E43" s="13">
        <f t="shared" si="1"/>
        <v>1600</v>
      </c>
      <c r="F43" s="5">
        <f aca="true" t="shared" si="2" ref="F43:G48">SUM(F44)</f>
        <v>1600</v>
      </c>
      <c r="G43" s="5"/>
    </row>
    <row r="44" spans="1:8" ht="15.75" customHeight="1">
      <c r="A44" s="33"/>
      <c r="B44" s="33"/>
      <c r="C44" s="36">
        <v>4700</v>
      </c>
      <c r="D44" s="37" t="s">
        <v>57</v>
      </c>
      <c r="E44" s="13">
        <f t="shared" si="1"/>
        <v>1600</v>
      </c>
      <c r="F44" s="20">
        <f>SUM(F45)</f>
        <v>1600</v>
      </c>
      <c r="G44" s="5"/>
      <c r="H44" s="16"/>
    </row>
    <row r="45" spans="1:8" ht="15.75" customHeight="1" thickBot="1">
      <c r="A45" s="9"/>
      <c r="B45" s="9"/>
      <c r="C45" s="38"/>
      <c r="D45" s="39" t="s">
        <v>51</v>
      </c>
      <c r="E45" s="42">
        <f t="shared" si="1"/>
        <v>1600</v>
      </c>
      <c r="F45" s="50">
        <v>1600</v>
      </c>
      <c r="G45" s="18"/>
      <c r="H45" s="16"/>
    </row>
    <row r="46" spans="1:7" ht="15.75" customHeight="1">
      <c r="A46" s="10">
        <v>801</v>
      </c>
      <c r="B46" s="10"/>
      <c r="C46" s="10"/>
      <c r="D46" s="10" t="s">
        <v>60</v>
      </c>
      <c r="E46" s="82">
        <f t="shared" si="1"/>
        <v>900000</v>
      </c>
      <c r="F46" s="114">
        <f t="shared" si="2"/>
        <v>300000</v>
      </c>
      <c r="G46" s="114">
        <f t="shared" si="2"/>
        <v>600000</v>
      </c>
    </row>
    <row r="47" spans="1:7" ht="15.75" customHeight="1">
      <c r="A47" s="11"/>
      <c r="B47" s="11">
        <v>80101</v>
      </c>
      <c r="C47" s="11"/>
      <c r="D47" s="12" t="s">
        <v>61</v>
      </c>
      <c r="E47" s="13">
        <f t="shared" si="1"/>
        <v>900000</v>
      </c>
      <c r="F47" s="5">
        <f t="shared" si="2"/>
        <v>300000</v>
      </c>
      <c r="G47" s="5">
        <f t="shared" si="2"/>
        <v>600000</v>
      </c>
    </row>
    <row r="48" spans="1:7" ht="15.75" customHeight="1">
      <c r="A48" s="9"/>
      <c r="B48" s="9"/>
      <c r="C48" s="11">
        <v>6050</v>
      </c>
      <c r="D48" s="12" t="s">
        <v>30</v>
      </c>
      <c r="E48" s="13">
        <f t="shared" si="1"/>
        <v>900000</v>
      </c>
      <c r="F48" s="5">
        <f t="shared" si="2"/>
        <v>300000</v>
      </c>
      <c r="G48" s="5">
        <f t="shared" si="2"/>
        <v>600000</v>
      </c>
    </row>
    <row r="49" spans="1:7" ht="15.75" customHeight="1">
      <c r="A49" s="9"/>
      <c r="B49" s="9"/>
      <c r="C49" s="14"/>
      <c r="D49" s="94" t="s">
        <v>107</v>
      </c>
      <c r="E49" s="56">
        <f t="shared" si="1"/>
        <v>900000</v>
      </c>
      <c r="F49" s="57">
        <v>300000</v>
      </c>
      <c r="G49" s="57">
        <v>600000</v>
      </c>
    </row>
    <row r="50" spans="1:7" ht="15.75" customHeight="1">
      <c r="A50" s="9"/>
      <c r="B50" s="9"/>
      <c r="C50" s="14"/>
      <c r="D50" s="94" t="s">
        <v>84</v>
      </c>
      <c r="E50" s="56"/>
      <c r="F50" s="57"/>
      <c r="G50" s="57"/>
    </row>
    <row r="51" spans="1:7" ht="15.75" customHeight="1">
      <c r="A51" s="9"/>
      <c r="B51" s="9"/>
      <c r="C51" s="14"/>
      <c r="D51" s="118" t="s">
        <v>86</v>
      </c>
      <c r="E51" s="56"/>
      <c r="F51" s="57"/>
      <c r="G51" s="57"/>
    </row>
    <row r="52" spans="1:7" ht="15.75" customHeight="1" thickBot="1">
      <c r="A52" s="18"/>
      <c r="B52" s="18"/>
      <c r="C52" s="17"/>
      <c r="D52" s="119" t="s">
        <v>85</v>
      </c>
      <c r="E52" s="83"/>
      <c r="F52" s="116"/>
      <c r="G52" s="116"/>
    </row>
    <row r="53" spans="1:7" ht="15.75" customHeight="1">
      <c r="A53" s="10">
        <v>854</v>
      </c>
      <c r="B53" s="10"/>
      <c r="C53" s="10"/>
      <c r="D53" s="10" t="s">
        <v>77</v>
      </c>
      <c r="E53" s="82">
        <f>SUM(F53:G53)</f>
        <v>15000</v>
      </c>
      <c r="F53" s="21"/>
      <c r="G53" s="21">
        <f>SUM(G54)</f>
        <v>15000</v>
      </c>
    </row>
    <row r="54" spans="1:7" ht="15.75" customHeight="1">
      <c r="A54" s="11"/>
      <c r="B54" s="11">
        <v>85407</v>
      </c>
      <c r="C54" s="11"/>
      <c r="D54" s="12" t="s">
        <v>78</v>
      </c>
      <c r="E54" s="13">
        <f>SUM(F54:G54)</f>
        <v>15000</v>
      </c>
      <c r="F54" s="41"/>
      <c r="G54" s="41">
        <f>SUM(G55)</f>
        <v>15000</v>
      </c>
    </row>
    <row r="55" spans="1:7" s="7" customFormat="1" ht="15.75" customHeight="1">
      <c r="A55" s="12"/>
      <c r="B55" s="12"/>
      <c r="C55" s="11">
        <v>4210</v>
      </c>
      <c r="D55" s="12" t="s">
        <v>13</v>
      </c>
      <c r="E55" s="41">
        <f>SUM(F55:G55)</f>
        <v>15000</v>
      </c>
      <c r="F55" s="20"/>
      <c r="G55" s="41">
        <f>SUM(G57:G57)</f>
        <v>15000</v>
      </c>
    </row>
    <row r="56" spans="1:7" s="7" customFormat="1" ht="15.75" customHeight="1">
      <c r="A56" s="12"/>
      <c r="B56" s="12"/>
      <c r="C56" s="11"/>
      <c r="D56" s="15" t="s">
        <v>79</v>
      </c>
      <c r="E56" s="41"/>
      <c r="F56" s="20"/>
      <c r="G56" s="41"/>
    </row>
    <row r="57" spans="1:7" s="16" customFormat="1" ht="15.75" customHeight="1">
      <c r="A57" s="9"/>
      <c r="B57" s="9"/>
      <c r="C57" s="14"/>
      <c r="D57" s="58" t="s">
        <v>88</v>
      </c>
      <c r="E57" s="56">
        <f>SUM(F57:G57)</f>
        <v>15000</v>
      </c>
      <c r="F57" s="59"/>
      <c r="G57" s="56">
        <v>15000</v>
      </c>
    </row>
    <row r="58" spans="1:7" s="16" customFormat="1" ht="15.75" customHeight="1" thickBot="1">
      <c r="A58" s="18"/>
      <c r="B58" s="18"/>
      <c r="C58" s="17"/>
      <c r="D58" s="110" t="s">
        <v>89</v>
      </c>
      <c r="E58" s="83"/>
      <c r="F58" s="84"/>
      <c r="G58" s="83"/>
    </row>
    <row r="59" spans="1:7" ht="15.75" customHeight="1">
      <c r="A59" s="109">
        <v>900</v>
      </c>
      <c r="B59" s="109"/>
      <c r="C59" s="109"/>
      <c r="D59" s="109" t="s">
        <v>19</v>
      </c>
      <c r="E59" s="49">
        <f>SUM(F59:G59)</f>
        <v>2727820</v>
      </c>
      <c r="F59" s="48">
        <f>SUM(F60,F67,F74,F98,F101)</f>
        <v>2617810</v>
      </c>
      <c r="G59" s="48">
        <f>SUM(G60,G67,G74,G98,G101)</f>
        <v>110010</v>
      </c>
    </row>
    <row r="60" spans="1:7" ht="15.75" customHeight="1">
      <c r="A60" s="11"/>
      <c r="B60" s="11">
        <v>90002</v>
      </c>
      <c r="C60" s="11"/>
      <c r="D60" s="12" t="s">
        <v>62</v>
      </c>
      <c r="E60" s="13">
        <f>SUM(F60:G60)</f>
        <v>32000</v>
      </c>
      <c r="F60" s="41">
        <f>SUM(F61,F63)</f>
        <v>17000</v>
      </c>
      <c r="G60" s="41">
        <f>SUM(G61,G63)</f>
        <v>15000</v>
      </c>
    </row>
    <row r="61" spans="1:7" s="7" customFormat="1" ht="15.75" customHeight="1">
      <c r="A61" s="12"/>
      <c r="B61" s="12"/>
      <c r="C61" s="11">
        <v>4210</v>
      </c>
      <c r="D61" s="12" t="s">
        <v>13</v>
      </c>
      <c r="E61" s="13">
        <f aca="true" t="shared" si="3" ref="E61:E66">SUM(F61:G61)</f>
        <v>5000</v>
      </c>
      <c r="F61" s="5"/>
      <c r="G61" s="5">
        <f>SUM(G62)</f>
        <v>5000</v>
      </c>
    </row>
    <row r="62" spans="1:7" s="16" customFormat="1" ht="15.75" customHeight="1">
      <c r="A62" s="9"/>
      <c r="B62" s="9"/>
      <c r="C62" s="14"/>
      <c r="D62" s="25" t="s">
        <v>38</v>
      </c>
      <c r="E62" s="40">
        <f t="shared" si="3"/>
        <v>5000</v>
      </c>
      <c r="F62" s="33"/>
      <c r="G62" s="40">
        <v>5000</v>
      </c>
    </row>
    <row r="63" spans="1:7" ht="15.75" customHeight="1">
      <c r="A63" s="9"/>
      <c r="B63" s="9"/>
      <c r="C63" s="11">
        <v>4300</v>
      </c>
      <c r="D63" s="12" t="s">
        <v>6</v>
      </c>
      <c r="E63" s="13">
        <f t="shared" si="3"/>
        <v>27000</v>
      </c>
      <c r="F63" s="5">
        <f>SUM(F64:F66)</f>
        <v>17000</v>
      </c>
      <c r="G63" s="5">
        <f>SUM(G64:G66)</f>
        <v>10000</v>
      </c>
    </row>
    <row r="64" spans="1:8" ht="15.75" customHeight="1">
      <c r="A64" s="9"/>
      <c r="B64" s="9"/>
      <c r="C64" s="14"/>
      <c r="D64" s="24" t="s">
        <v>42</v>
      </c>
      <c r="E64" s="40">
        <f t="shared" si="3"/>
        <v>12000</v>
      </c>
      <c r="F64" s="19">
        <v>12000</v>
      </c>
      <c r="G64" s="33"/>
      <c r="H64" s="16"/>
    </row>
    <row r="65" spans="1:8" ht="15.75" customHeight="1">
      <c r="A65" s="9"/>
      <c r="B65" s="9"/>
      <c r="C65" s="14"/>
      <c r="D65" s="4" t="s">
        <v>54</v>
      </c>
      <c r="E65" s="40">
        <f t="shared" si="3"/>
        <v>5000</v>
      </c>
      <c r="F65" s="19">
        <v>5000</v>
      </c>
      <c r="G65" s="33"/>
      <c r="H65" s="16"/>
    </row>
    <row r="66" spans="1:8" ht="15.75" customHeight="1">
      <c r="A66" s="9"/>
      <c r="B66" s="9"/>
      <c r="C66" s="14"/>
      <c r="D66" s="34" t="s">
        <v>50</v>
      </c>
      <c r="E66" s="40">
        <f t="shared" si="3"/>
        <v>10000</v>
      </c>
      <c r="F66" s="40"/>
      <c r="G66" s="40">
        <v>10000</v>
      </c>
      <c r="H66" s="16"/>
    </row>
    <row r="67" spans="1:7" ht="15.75" customHeight="1">
      <c r="A67" s="11"/>
      <c r="B67" s="11">
        <v>90003</v>
      </c>
      <c r="C67" s="11"/>
      <c r="D67" s="12" t="s">
        <v>63</v>
      </c>
      <c r="E67" s="13">
        <f>SUM(F67:G67)</f>
        <v>50000</v>
      </c>
      <c r="F67" s="41">
        <f>SUM(F68)</f>
        <v>50000</v>
      </c>
      <c r="G67" s="41"/>
    </row>
    <row r="68" spans="1:7" ht="15.75" customHeight="1">
      <c r="A68" s="44"/>
      <c r="B68" s="44"/>
      <c r="C68" s="45">
        <v>4300</v>
      </c>
      <c r="D68" s="46" t="s">
        <v>6</v>
      </c>
      <c r="E68" s="100">
        <f>SUM(F68:G68)</f>
        <v>50000</v>
      </c>
      <c r="F68" s="101">
        <f>SUM(F69)</f>
        <v>50000</v>
      </c>
      <c r="G68" s="101"/>
    </row>
    <row r="69" spans="1:7" ht="15.75" customHeight="1" thickBot="1">
      <c r="A69" s="44"/>
      <c r="B69" s="44"/>
      <c r="C69" s="52"/>
      <c r="D69" s="111" t="s">
        <v>40</v>
      </c>
      <c r="E69" s="53">
        <f>SUM(F69:G69)</f>
        <v>50000</v>
      </c>
      <c r="F69" s="53">
        <v>50000</v>
      </c>
      <c r="G69" s="54"/>
    </row>
    <row r="70" spans="1:7" ht="15.75" customHeight="1">
      <c r="A70" s="102"/>
      <c r="B70" s="102"/>
      <c r="C70" s="103"/>
      <c r="D70" s="104"/>
      <c r="E70" s="105"/>
      <c r="F70" s="106"/>
      <c r="G70" s="106"/>
    </row>
    <row r="71" spans="1:7" ht="15.75" customHeight="1">
      <c r="A71" s="131" t="s">
        <v>94</v>
      </c>
      <c r="B71" s="133"/>
      <c r="C71" s="133"/>
      <c r="D71" s="133"/>
      <c r="E71" s="133"/>
      <c r="F71" s="133"/>
      <c r="G71" s="133"/>
    </row>
    <row r="72" spans="1:7" ht="15.75" customHeight="1" thickBot="1">
      <c r="A72" s="107"/>
      <c r="B72" s="108"/>
      <c r="C72" s="108"/>
      <c r="D72" s="108"/>
      <c r="E72" s="108"/>
      <c r="F72" s="108"/>
      <c r="G72" s="108"/>
    </row>
    <row r="73" spans="1:7" ht="15.75" customHeight="1" thickBot="1">
      <c r="A73" s="91" t="s">
        <v>7</v>
      </c>
      <c r="B73" s="91" t="s">
        <v>8</v>
      </c>
      <c r="C73" s="91" t="s">
        <v>12</v>
      </c>
      <c r="D73" s="91" t="s">
        <v>9</v>
      </c>
      <c r="E73" s="92" t="s">
        <v>10</v>
      </c>
      <c r="F73" s="93" t="s">
        <v>27</v>
      </c>
      <c r="G73" s="93" t="s">
        <v>71</v>
      </c>
    </row>
    <row r="74" spans="1:7" ht="15.75" customHeight="1">
      <c r="A74" s="11"/>
      <c r="B74" s="11">
        <v>90004</v>
      </c>
      <c r="C74" s="11"/>
      <c r="D74" s="12" t="s">
        <v>64</v>
      </c>
      <c r="E74" s="13">
        <f>SUM(F74:G74)</f>
        <v>1913008</v>
      </c>
      <c r="F74" s="41">
        <f>SUM(F75,F82,F84)</f>
        <v>1822998</v>
      </c>
      <c r="G74" s="41">
        <f>SUM(G75,G82,G84)</f>
        <v>90010</v>
      </c>
    </row>
    <row r="75" spans="1:7" s="7" customFormat="1" ht="15.75" customHeight="1">
      <c r="A75" s="12"/>
      <c r="B75" s="12"/>
      <c r="C75" s="11">
        <v>4210</v>
      </c>
      <c r="D75" s="12" t="s">
        <v>13</v>
      </c>
      <c r="E75" s="13">
        <f>SUM(F75:G75)</f>
        <v>110000</v>
      </c>
      <c r="F75" s="5">
        <f>SUM(F76:F81)</f>
        <v>110000</v>
      </c>
      <c r="G75" s="5"/>
    </row>
    <row r="76" spans="1:7" ht="15.75" customHeight="1">
      <c r="A76" s="44"/>
      <c r="B76" s="44"/>
      <c r="C76" s="52"/>
      <c r="D76" s="44" t="s">
        <v>32</v>
      </c>
      <c r="E76" s="53">
        <f aca="true" t="shared" si="4" ref="E76:E81">SUM(F76:G76)</f>
        <v>30000</v>
      </c>
      <c r="F76" s="53">
        <v>30000</v>
      </c>
      <c r="G76" s="54"/>
    </row>
    <row r="77" spans="1:8" ht="15.75" customHeight="1">
      <c r="A77" s="9"/>
      <c r="B77" s="9"/>
      <c r="C77" s="14"/>
      <c r="D77" s="25" t="s">
        <v>33</v>
      </c>
      <c r="E77" s="40">
        <f>SUM(F77:G77)</f>
        <v>15000</v>
      </c>
      <c r="F77" s="40">
        <v>15000</v>
      </c>
      <c r="G77" s="33"/>
      <c r="H77" s="16"/>
    </row>
    <row r="78" spans="1:7" s="16" customFormat="1" ht="15.75" customHeight="1">
      <c r="A78" s="9"/>
      <c r="B78" s="9"/>
      <c r="C78" s="14"/>
      <c r="D78" s="24" t="s">
        <v>34</v>
      </c>
      <c r="E78" s="40">
        <f t="shared" si="4"/>
        <v>20000</v>
      </c>
      <c r="F78" s="40">
        <v>20000</v>
      </c>
      <c r="G78" s="33"/>
    </row>
    <row r="79" spans="1:7" s="16" customFormat="1" ht="15.75" customHeight="1">
      <c r="A79" s="9"/>
      <c r="B79" s="9"/>
      <c r="C79" s="14"/>
      <c r="D79" s="25" t="s">
        <v>35</v>
      </c>
      <c r="E79" s="40">
        <f t="shared" si="4"/>
        <v>15000</v>
      </c>
      <c r="F79" s="40">
        <v>15000</v>
      </c>
      <c r="G79" s="33"/>
    </row>
    <row r="80" spans="1:7" s="16" customFormat="1" ht="15.75" customHeight="1">
      <c r="A80" s="9"/>
      <c r="B80" s="9"/>
      <c r="C80" s="14"/>
      <c r="D80" s="25" t="s">
        <v>36</v>
      </c>
      <c r="E80" s="40">
        <f t="shared" si="4"/>
        <v>6000</v>
      </c>
      <c r="F80" s="40">
        <v>6000</v>
      </c>
      <c r="G80" s="33"/>
    </row>
    <row r="81" spans="1:7" s="16" customFormat="1" ht="15.75" customHeight="1">
      <c r="A81" s="9"/>
      <c r="B81" s="9"/>
      <c r="C81" s="14"/>
      <c r="D81" s="25" t="s">
        <v>37</v>
      </c>
      <c r="E81" s="40">
        <f t="shared" si="4"/>
        <v>24000</v>
      </c>
      <c r="F81" s="40">
        <v>24000</v>
      </c>
      <c r="G81" s="33"/>
    </row>
    <row r="82" spans="1:7" s="7" customFormat="1" ht="15.75" customHeight="1">
      <c r="A82" s="12"/>
      <c r="B82" s="12"/>
      <c r="C82" s="11">
        <v>4270</v>
      </c>
      <c r="D82" s="12" t="s">
        <v>5</v>
      </c>
      <c r="E82" s="13">
        <f>SUM(F82:G82)</f>
        <v>50000</v>
      </c>
      <c r="F82" s="5">
        <f>SUM(F83)</f>
        <v>50000</v>
      </c>
      <c r="G82" s="5"/>
    </row>
    <row r="83" spans="1:7" ht="15.75" customHeight="1">
      <c r="A83" s="9"/>
      <c r="B83" s="9"/>
      <c r="C83" s="14"/>
      <c r="D83" s="24" t="s">
        <v>39</v>
      </c>
      <c r="E83" s="40">
        <f>SUM(F83:G83)</f>
        <v>50000</v>
      </c>
      <c r="F83" s="40">
        <v>50000</v>
      </c>
      <c r="G83" s="33"/>
    </row>
    <row r="84" spans="1:7" ht="15.75" customHeight="1">
      <c r="A84" s="44"/>
      <c r="B84" s="44"/>
      <c r="C84" s="45">
        <v>4300</v>
      </c>
      <c r="D84" s="46" t="s">
        <v>6</v>
      </c>
      <c r="E84" s="13">
        <f>SUM(F84:G84)</f>
        <v>1753008</v>
      </c>
      <c r="F84" s="5">
        <f>SUM(F85:F96)</f>
        <v>1662998</v>
      </c>
      <c r="G84" s="5">
        <f>SUM(G85:G96)</f>
        <v>90010</v>
      </c>
    </row>
    <row r="85" spans="1:7" ht="15.75" customHeight="1">
      <c r="A85" s="9"/>
      <c r="B85" s="9"/>
      <c r="C85" s="14"/>
      <c r="D85" s="2" t="s">
        <v>52</v>
      </c>
      <c r="E85" s="40">
        <f aca="true" t="shared" si="5" ref="E85:E94">SUM(F85:G85)</f>
        <v>50000</v>
      </c>
      <c r="F85" s="19">
        <v>50000</v>
      </c>
      <c r="G85" s="33"/>
    </row>
    <row r="86" spans="1:7" s="47" customFormat="1" ht="15.75" customHeight="1">
      <c r="A86" s="9"/>
      <c r="B86" s="9"/>
      <c r="C86" s="14"/>
      <c r="D86" s="2" t="s">
        <v>72</v>
      </c>
      <c r="E86" s="40">
        <f t="shared" si="5"/>
        <v>40000</v>
      </c>
      <c r="F86" s="19">
        <v>40000</v>
      </c>
      <c r="G86" s="33"/>
    </row>
    <row r="87" spans="1:8" ht="15.75" customHeight="1">
      <c r="A87" s="9"/>
      <c r="B87" s="9"/>
      <c r="C87" s="14"/>
      <c r="D87" s="4" t="s">
        <v>73</v>
      </c>
      <c r="E87" s="40">
        <f>SUM(F87:G87)</f>
        <v>1257929.8</v>
      </c>
      <c r="F87" s="19">
        <v>1175919.8</v>
      </c>
      <c r="G87" s="40">
        <v>82010</v>
      </c>
      <c r="H87" s="16"/>
    </row>
    <row r="88" spans="1:8" ht="15.75" customHeight="1">
      <c r="A88" s="9"/>
      <c r="B88" s="9"/>
      <c r="C88" s="14"/>
      <c r="D88" s="25" t="s">
        <v>53</v>
      </c>
      <c r="E88" s="40">
        <f t="shared" si="5"/>
        <v>10000</v>
      </c>
      <c r="F88" s="19">
        <v>10000</v>
      </c>
      <c r="G88" s="33"/>
      <c r="H88" s="16"/>
    </row>
    <row r="89" spans="1:8" ht="15.75" customHeight="1">
      <c r="A89" s="9"/>
      <c r="B89" s="9"/>
      <c r="C89" s="14"/>
      <c r="D89" s="4" t="s">
        <v>55</v>
      </c>
      <c r="E89" s="40">
        <f t="shared" si="5"/>
        <v>57000</v>
      </c>
      <c r="F89" s="19">
        <v>57000</v>
      </c>
      <c r="G89" s="33"/>
      <c r="H89" s="16"/>
    </row>
    <row r="90" spans="1:8" ht="15.75" customHeight="1">
      <c r="A90" s="9"/>
      <c r="B90" s="9"/>
      <c r="C90" s="14"/>
      <c r="D90" s="24" t="s">
        <v>56</v>
      </c>
      <c r="E90" s="40">
        <f t="shared" si="5"/>
        <v>280000</v>
      </c>
      <c r="F90" s="19">
        <v>280000</v>
      </c>
      <c r="G90" s="33"/>
      <c r="H90" s="16"/>
    </row>
    <row r="91" spans="1:8" ht="15.75" customHeight="1">
      <c r="A91" s="9"/>
      <c r="B91" s="9"/>
      <c r="C91" s="14"/>
      <c r="D91" s="24" t="s">
        <v>47</v>
      </c>
      <c r="E91" s="40">
        <f t="shared" si="5"/>
        <v>10000</v>
      </c>
      <c r="F91" s="19">
        <v>10000</v>
      </c>
      <c r="G91" s="33"/>
      <c r="H91" s="16"/>
    </row>
    <row r="92" spans="1:8" ht="15.75" customHeight="1">
      <c r="A92" s="9"/>
      <c r="B92" s="9"/>
      <c r="C92" s="14"/>
      <c r="D92" s="24" t="s">
        <v>48</v>
      </c>
      <c r="E92" s="40">
        <f t="shared" si="5"/>
        <v>20000</v>
      </c>
      <c r="F92" s="19">
        <v>20000</v>
      </c>
      <c r="G92" s="33"/>
      <c r="H92" s="16"/>
    </row>
    <row r="93" spans="1:8" ht="15.75" customHeight="1">
      <c r="A93" s="9"/>
      <c r="B93" s="9"/>
      <c r="C93" s="14"/>
      <c r="D93" s="24" t="s">
        <v>49</v>
      </c>
      <c r="E93" s="40">
        <f t="shared" si="5"/>
        <v>20078.2</v>
      </c>
      <c r="F93" s="19">
        <v>20078.2</v>
      </c>
      <c r="G93" s="33"/>
      <c r="H93" s="16"/>
    </row>
    <row r="94" spans="1:8" ht="15.75" customHeight="1">
      <c r="A94" s="9"/>
      <c r="B94" s="9"/>
      <c r="C94" s="14"/>
      <c r="D94" s="112" t="s">
        <v>90</v>
      </c>
      <c r="E94" s="56">
        <f t="shared" si="5"/>
        <v>4000</v>
      </c>
      <c r="F94" s="56"/>
      <c r="G94" s="56">
        <v>4000</v>
      </c>
      <c r="H94" s="16"/>
    </row>
    <row r="95" spans="1:8" ht="15.75" customHeight="1">
      <c r="A95" s="9"/>
      <c r="B95" s="9"/>
      <c r="C95" s="14"/>
      <c r="D95" s="112" t="s">
        <v>92</v>
      </c>
      <c r="E95" s="56"/>
      <c r="F95" s="56"/>
      <c r="G95" s="56"/>
      <c r="H95" s="16"/>
    </row>
    <row r="96" spans="1:8" ht="15.75" customHeight="1">
      <c r="A96" s="9"/>
      <c r="B96" s="9"/>
      <c r="C96" s="14"/>
      <c r="D96" s="24" t="s">
        <v>91</v>
      </c>
      <c r="E96" s="56">
        <f>SUM(F96:G96)</f>
        <v>4000</v>
      </c>
      <c r="F96" s="56"/>
      <c r="G96" s="56">
        <v>4000</v>
      </c>
      <c r="H96" s="16"/>
    </row>
    <row r="97" spans="1:8" ht="15.75" customHeight="1">
      <c r="A97" s="9"/>
      <c r="B97" s="9"/>
      <c r="C97" s="14"/>
      <c r="D97" s="24" t="s">
        <v>93</v>
      </c>
      <c r="E97" s="56"/>
      <c r="F97" s="56"/>
      <c r="G97" s="56"/>
      <c r="H97" s="16"/>
    </row>
    <row r="98" spans="1:7" ht="15.75" customHeight="1">
      <c r="A98" s="11"/>
      <c r="B98" s="11">
        <v>90008</v>
      </c>
      <c r="C98" s="11"/>
      <c r="D98" s="12" t="s">
        <v>65</v>
      </c>
      <c r="E98" s="13">
        <f>SUM(F98:G98)</f>
        <v>5000</v>
      </c>
      <c r="F98" s="41"/>
      <c r="G98" s="41">
        <f>SUM(G99)</f>
        <v>5000</v>
      </c>
    </row>
    <row r="99" spans="1:7" ht="15.75" customHeight="1">
      <c r="A99" s="44"/>
      <c r="B99" s="44"/>
      <c r="C99" s="45">
        <v>4300</v>
      </c>
      <c r="D99" s="46" t="s">
        <v>6</v>
      </c>
      <c r="E99" s="13">
        <f>SUM(F100:G100)</f>
        <v>5000</v>
      </c>
      <c r="F99" s="5"/>
      <c r="G99" s="5">
        <f>SUM(G100)</f>
        <v>5000</v>
      </c>
    </row>
    <row r="100" spans="1:8" s="27" customFormat="1" ht="15.75" customHeight="1">
      <c r="A100" s="9"/>
      <c r="B100" s="9"/>
      <c r="C100" s="14"/>
      <c r="D100" s="34" t="s">
        <v>70</v>
      </c>
      <c r="E100" s="40">
        <f aca="true" t="shared" si="6" ref="E100:E118">SUM(F100:G100)</f>
        <v>5000</v>
      </c>
      <c r="F100" s="40"/>
      <c r="G100" s="40">
        <v>5000</v>
      </c>
      <c r="H100" s="26"/>
    </row>
    <row r="101" spans="1:8" s="27" customFormat="1" ht="15.75" customHeight="1">
      <c r="A101" s="11"/>
      <c r="B101" s="11">
        <v>90095</v>
      </c>
      <c r="C101" s="11"/>
      <c r="D101" s="12" t="s">
        <v>66</v>
      </c>
      <c r="E101" s="13">
        <f>SUM(F101:G101)</f>
        <v>727812</v>
      </c>
      <c r="F101" s="41">
        <f>SUM(F102,F110,F118)</f>
        <v>727812</v>
      </c>
      <c r="G101" s="41"/>
      <c r="H101" s="26"/>
    </row>
    <row r="102" spans="1:8" s="27" customFormat="1" ht="15.75" customHeight="1">
      <c r="A102" s="12"/>
      <c r="B102" s="12"/>
      <c r="C102" s="11">
        <v>4270</v>
      </c>
      <c r="D102" s="12" t="s">
        <v>5</v>
      </c>
      <c r="E102" s="13">
        <f>SUM(F102:G102)</f>
        <v>363000</v>
      </c>
      <c r="F102" s="5">
        <f>SUM(F103:F104)</f>
        <v>363000</v>
      </c>
      <c r="G102" s="5"/>
      <c r="H102" s="26"/>
    </row>
    <row r="103" spans="1:8" s="27" customFormat="1" ht="15.75" customHeight="1">
      <c r="A103" s="9"/>
      <c r="B103" s="9"/>
      <c r="C103" s="14"/>
      <c r="D103" s="9" t="s">
        <v>74</v>
      </c>
      <c r="E103" s="40">
        <f>SUM(F103:G103)</f>
        <v>163000</v>
      </c>
      <c r="F103" s="19">
        <v>163000</v>
      </c>
      <c r="G103" s="33"/>
      <c r="H103" s="26"/>
    </row>
    <row r="104" spans="1:8" s="27" customFormat="1" ht="15.75" customHeight="1" thickBot="1">
      <c r="A104" s="18"/>
      <c r="B104" s="18"/>
      <c r="C104" s="17"/>
      <c r="D104" s="123" t="s">
        <v>95</v>
      </c>
      <c r="E104" s="83">
        <f>SUM(F104:G104)</f>
        <v>200000</v>
      </c>
      <c r="F104" s="124">
        <v>200000</v>
      </c>
      <c r="G104" s="51"/>
      <c r="H104" s="26"/>
    </row>
    <row r="105" spans="1:8" s="27" customFormat="1" ht="15.75" customHeight="1">
      <c r="A105" s="16"/>
      <c r="B105" s="16"/>
      <c r="C105" s="120"/>
      <c r="D105" s="121"/>
      <c r="E105" s="122"/>
      <c r="F105" s="122"/>
      <c r="G105" s="122"/>
      <c r="H105" s="26"/>
    </row>
    <row r="106" spans="1:8" s="27" customFormat="1" ht="15.75" customHeight="1">
      <c r="A106" s="131" t="s">
        <v>104</v>
      </c>
      <c r="B106" s="133"/>
      <c r="C106" s="133"/>
      <c r="D106" s="133"/>
      <c r="E106" s="133"/>
      <c r="F106" s="133"/>
      <c r="G106" s="133"/>
      <c r="H106" s="26"/>
    </row>
    <row r="107" spans="1:8" s="27" customFormat="1" ht="15.75" customHeight="1" thickBot="1">
      <c r="A107" s="107"/>
      <c r="B107" s="108"/>
      <c r="C107" s="108"/>
      <c r="D107" s="108"/>
      <c r="E107" s="108"/>
      <c r="F107" s="108"/>
      <c r="G107" s="108"/>
      <c r="H107" s="26"/>
    </row>
    <row r="108" spans="1:8" s="27" customFormat="1" ht="15.75" customHeight="1" thickBot="1">
      <c r="A108" s="91" t="s">
        <v>7</v>
      </c>
      <c r="B108" s="91" t="s">
        <v>8</v>
      </c>
      <c r="C108" s="91" t="s">
        <v>12</v>
      </c>
      <c r="D108" s="91" t="s">
        <v>9</v>
      </c>
      <c r="E108" s="92" t="s">
        <v>10</v>
      </c>
      <c r="F108" s="93" t="s">
        <v>27</v>
      </c>
      <c r="G108" s="93" t="s">
        <v>71</v>
      </c>
      <c r="H108" s="26"/>
    </row>
    <row r="109" spans="1:8" ht="15.75" customHeight="1">
      <c r="A109" s="9"/>
      <c r="B109" s="9"/>
      <c r="C109" s="14"/>
      <c r="D109" s="61" t="s">
        <v>97</v>
      </c>
      <c r="E109" s="56"/>
      <c r="F109" s="60"/>
      <c r="G109" s="33"/>
      <c r="H109" s="16"/>
    </row>
    <row r="110" spans="1:7" s="7" customFormat="1" ht="15.75" customHeight="1">
      <c r="A110" s="12"/>
      <c r="B110" s="12"/>
      <c r="C110" s="11">
        <v>4300</v>
      </c>
      <c r="D110" s="12" t="s">
        <v>6</v>
      </c>
      <c r="E110" s="13">
        <f t="shared" si="6"/>
        <v>225000</v>
      </c>
      <c r="F110" s="5">
        <f>SUM(F111:F117)</f>
        <v>225000</v>
      </c>
      <c r="G110" s="5"/>
    </row>
    <row r="111" spans="1:7" s="7" customFormat="1" ht="15.75" customHeight="1">
      <c r="A111" s="9"/>
      <c r="B111" s="9"/>
      <c r="C111" s="14"/>
      <c r="D111" s="2" t="s">
        <v>41</v>
      </c>
      <c r="E111" s="40">
        <f t="shared" si="6"/>
        <v>8000</v>
      </c>
      <c r="F111" s="19">
        <v>8000</v>
      </c>
      <c r="G111" s="33"/>
    </row>
    <row r="112" spans="1:7" s="7" customFormat="1" ht="15.75" customHeight="1">
      <c r="A112" s="9"/>
      <c r="B112" s="9"/>
      <c r="C112" s="14"/>
      <c r="D112" s="24" t="s">
        <v>46</v>
      </c>
      <c r="E112" s="40">
        <f t="shared" si="6"/>
        <v>30000</v>
      </c>
      <c r="F112" s="19">
        <v>30000</v>
      </c>
      <c r="G112" s="33"/>
    </row>
    <row r="113" spans="1:7" s="7" customFormat="1" ht="15.75" customHeight="1">
      <c r="A113" s="9"/>
      <c r="B113" s="9"/>
      <c r="C113" s="14"/>
      <c r="D113" s="24" t="s">
        <v>44</v>
      </c>
      <c r="E113" s="40">
        <f t="shared" si="6"/>
        <v>30000</v>
      </c>
      <c r="F113" s="19">
        <v>30000</v>
      </c>
      <c r="G113" s="33"/>
    </row>
    <row r="114" spans="1:7" s="7" customFormat="1" ht="15.75" customHeight="1">
      <c r="A114" s="9"/>
      <c r="B114" s="9"/>
      <c r="C114" s="14"/>
      <c r="D114" s="24" t="s">
        <v>45</v>
      </c>
      <c r="E114" s="40">
        <f t="shared" si="6"/>
        <v>7000</v>
      </c>
      <c r="F114" s="19">
        <v>7000</v>
      </c>
      <c r="G114" s="33"/>
    </row>
    <row r="115" spans="1:8" ht="15.75" customHeight="1">
      <c r="A115" s="9"/>
      <c r="B115" s="9"/>
      <c r="C115" s="14"/>
      <c r="D115" s="62" t="s">
        <v>96</v>
      </c>
      <c r="E115" s="56">
        <f t="shared" si="6"/>
        <v>50000</v>
      </c>
      <c r="F115" s="60">
        <v>50000</v>
      </c>
      <c r="G115" s="59"/>
      <c r="H115" s="16"/>
    </row>
    <row r="116" spans="1:8" ht="15.75" customHeight="1">
      <c r="A116" s="9"/>
      <c r="B116" s="9"/>
      <c r="C116" s="14"/>
      <c r="D116" s="62" t="s">
        <v>98</v>
      </c>
      <c r="E116" s="56"/>
      <c r="F116" s="60"/>
      <c r="G116" s="59"/>
      <c r="H116" s="16"/>
    </row>
    <row r="117" spans="1:8" ht="15.75" customHeight="1">
      <c r="A117" s="9"/>
      <c r="B117" s="9"/>
      <c r="C117" s="14"/>
      <c r="D117" s="9" t="s">
        <v>43</v>
      </c>
      <c r="E117" s="40">
        <f t="shared" si="6"/>
        <v>100000</v>
      </c>
      <c r="F117" s="19">
        <v>100000</v>
      </c>
      <c r="G117" s="33"/>
      <c r="H117" s="16"/>
    </row>
    <row r="118" spans="1:7" s="16" customFormat="1" ht="15.75" customHeight="1">
      <c r="A118" s="9"/>
      <c r="B118" s="9"/>
      <c r="C118" s="68">
        <v>6300</v>
      </c>
      <c r="D118" s="63" t="s">
        <v>100</v>
      </c>
      <c r="E118" s="64">
        <f t="shared" si="6"/>
        <v>139812</v>
      </c>
      <c r="F118" s="65">
        <f>SUM(F122)</f>
        <v>139812</v>
      </c>
      <c r="G118" s="66"/>
    </row>
    <row r="119" spans="1:7" s="16" customFormat="1" ht="15.75" customHeight="1">
      <c r="A119" s="9"/>
      <c r="B119" s="9"/>
      <c r="C119" s="68"/>
      <c r="D119" s="63" t="s">
        <v>101</v>
      </c>
      <c r="E119" s="64"/>
      <c r="F119" s="65"/>
      <c r="G119" s="66"/>
    </row>
    <row r="120" spans="1:7" s="16" customFormat="1" ht="15.75" customHeight="1">
      <c r="A120" s="9"/>
      <c r="B120" s="9"/>
      <c r="C120" s="68"/>
      <c r="D120" s="63" t="s">
        <v>99</v>
      </c>
      <c r="E120" s="64"/>
      <c r="F120" s="65"/>
      <c r="G120" s="66"/>
    </row>
    <row r="121" spans="1:7" ht="15.75" customHeight="1">
      <c r="A121" s="9"/>
      <c r="B121" s="9"/>
      <c r="C121" s="14"/>
      <c r="D121" s="3" t="s">
        <v>14</v>
      </c>
      <c r="E121" s="9"/>
      <c r="F121" s="9"/>
      <c r="G121" s="9"/>
    </row>
    <row r="122" spans="1:7" ht="15.75" customHeight="1" thickBot="1">
      <c r="A122" s="18"/>
      <c r="B122" s="18"/>
      <c r="C122" s="17"/>
      <c r="D122" s="22" t="s">
        <v>106</v>
      </c>
      <c r="E122" s="42">
        <f>SUM(F122:G122)</f>
        <v>139812</v>
      </c>
      <c r="F122" s="42">
        <v>139812</v>
      </c>
      <c r="G122" s="18"/>
    </row>
    <row r="123" spans="1:7" ht="15.75" customHeight="1">
      <c r="A123" s="10">
        <v>921</v>
      </c>
      <c r="B123" s="10"/>
      <c r="C123" s="10"/>
      <c r="D123" s="10" t="s">
        <v>67</v>
      </c>
      <c r="E123" s="21">
        <f>SUM(F123:G123)</f>
        <v>32000</v>
      </c>
      <c r="F123" s="114">
        <f>SUM(F124)</f>
        <v>32000</v>
      </c>
      <c r="G123" s="114"/>
    </row>
    <row r="124" spans="1:7" ht="15.75" customHeight="1">
      <c r="A124" s="11"/>
      <c r="B124" s="11">
        <v>92116</v>
      </c>
      <c r="C124" s="11"/>
      <c r="D124" s="12" t="s">
        <v>68</v>
      </c>
      <c r="E124" s="41">
        <f>SUM(F124:G124)</f>
        <v>32000</v>
      </c>
      <c r="F124" s="41">
        <f>SUM(F125)</f>
        <v>32000</v>
      </c>
      <c r="G124" s="20"/>
    </row>
    <row r="125" spans="1:7" ht="15.75" customHeight="1">
      <c r="A125" s="9"/>
      <c r="B125" s="9"/>
      <c r="C125" s="11">
        <v>2480</v>
      </c>
      <c r="D125" s="12" t="s">
        <v>69</v>
      </c>
      <c r="E125" s="41">
        <f>SUM(F125:G125)</f>
        <v>32000</v>
      </c>
      <c r="F125" s="41">
        <f>SUM(F127)</f>
        <v>32000</v>
      </c>
      <c r="G125" s="20"/>
    </row>
    <row r="126" spans="1:7" ht="15.75" customHeight="1">
      <c r="A126" s="9"/>
      <c r="B126" s="9"/>
      <c r="C126" s="14"/>
      <c r="D126" s="15" t="s">
        <v>4</v>
      </c>
      <c r="E126" s="13"/>
      <c r="F126" s="9"/>
      <c r="G126" s="9"/>
    </row>
    <row r="127" spans="1:7" ht="15.75" customHeight="1">
      <c r="A127" s="9"/>
      <c r="B127" s="9"/>
      <c r="C127" s="14"/>
      <c r="D127" s="55" t="s">
        <v>102</v>
      </c>
      <c r="E127" s="56">
        <f>SUM(F127:G127)</f>
        <v>32000</v>
      </c>
      <c r="F127" s="57">
        <v>32000</v>
      </c>
      <c r="G127" s="67"/>
    </row>
    <row r="128" spans="1:7" ht="15.75" customHeight="1" thickBot="1">
      <c r="A128" s="18"/>
      <c r="B128" s="18"/>
      <c r="C128" s="17"/>
      <c r="D128" s="115" t="s">
        <v>103</v>
      </c>
      <c r="E128" s="83"/>
      <c r="F128" s="116"/>
      <c r="G128" s="117"/>
    </row>
    <row r="129" spans="1:7" ht="15.75" customHeight="1" thickBot="1">
      <c r="A129" s="126" t="s">
        <v>21</v>
      </c>
      <c r="B129" s="127"/>
      <c r="C129" s="127"/>
      <c r="D129" s="128"/>
      <c r="E129" s="113">
        <f>SUM(F129:G129)</f>
        <v>3676420</v>
      </c>
      <c r="F129" s="113">
        <f>SUM(F42,F46,F53,F59,F123)</f>
        <v>2951410</v>
      </c>
      <c r="G129" s="113">
        <f>SUM(G42,G46,G53,G59,G123)</f>
        <v>725010</v>
      </c>
    </row>
    <row r="130" spans="1:7" ht="15.75" customHeight="1">
      <c r="A130" s="75"/>
      <c r="B130" s="75"/>
      <c r="C130" s="75"/>
      <c r="D130" s="76" t="s">
        <v>80</v>
      </c>
      <c r="E130" s="77">
        <f>SUM(F130:G130)</f>
        <v>2636608</v>
      </c>
      <c r="F130" s="78">
        <f>SUM(F44,F55,F61,F63,F68,F75,F82,F84,F99,F102,F110,F125)</f>
        <v>2511598</v>
      </c>
      <c r="G130" s="78">
        <f>SUM(G44,G55,G61,G63,G68,G75,G82,G84,G99,G102,G110,G125)</f>
        <v>125010</v>
      </c>
    </row>
    <row r="131" spans="1:7" ht="15.75" customHeight="1" thickBot="1">
      <c r="A131" s="79"/>
      <c r="B131" s="79"/>
      <c r="C131" s="79"/>
      <c r="D131" s="80" t="s">
        <v>81</v>
      </c>
      <c r="E131" s="81">
        <f>SUM(F131:G131)</f>
        <v>1039812</v>
      </c>
      <c r="F131" s="42">
        <f>SUM(F48,F118)</f>
        <v>439812</v>
      </c>
      <c r="G131" s="42">
        <f>SUM(G48,G118)</f>
        <v>600000</v>
      </c>
    </row>
    <row r="132" spans="1:7" ht="15.75" customHeight="1" thickBot="1">
      <c r="A132" s="95"/>
      <c r="B132" s="96"/>
      <c r="C132" s="96"/>
      <c r="D132" s="97" t="s">
        <v>23</v>
      </c>
      <c r="E132" s="113">
        <f>SUM(F132:G132)</f>
        <v>3676420</v>
      </c>
      <c r="F132" s="113">
        <f>SUM(F130:F131)</f>
        <v>2951410</v>
      </c>
      <c r="G132" s="113">
        <f>SUM(G130:G131)</f>
        <v>725010</v>
      </c>
    </row>
    <row r="136" spans="6:7" ht="15.75" customHeight="1">
      <c r="F136" s="6"/>
      <c r="G136" s="6"/>
    </row>
    <row r="137" spans="6:7" ht="15.75" customHeight="1">
      <c r="F137" s="6"/>
      <c r="G137" s="6"/>
    </row>
  </sheetData>
  <sheetProtection/>
  <mergeCells count="25">
    <mergeCell ref="A8:G8"/>
    <mergeCell ref="A9:G9"/>
    <mergeCell ref="C38:C40"/>
    <mergeCell ref="D38:D40"/>
    <mergeCell ref="E38:E40"/>
    <mergeCell ref="F39:F40"/>
    <mergeCell ref="G39:G40"/>
    <mergeCell ref="E13:E15"/>
    <mergeCell ref="F14:F15"/>
    <mergeCell ref="G14:G15"/>
    <mergeCell ref="F1:G1"/>
    <mergeCell ref="F2:G2"/>
    <mergeCell ref="F3:G3"/>
    <mergeCell ref="F4:G4"/>
    <mergeCell ref="C2:D2"/>
    <mergeCell ref="A7:G7"/>
    <mergeCell ref="A12:D12"/>
    <mergeCell ref="A22:D22"/>
    <mergeCell ref="C13:C15"/>
    <mergeCell ref="D13:D15"/>
    <mergeCell ref="A37:D37"/>
    <mergeCell ref="A129:D129"/>
    <mergeCell ref="A36:G36"/>
    <mergeCell ref="A71:G71"/>
    <mergeCell ref="A106:G10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msoltys</cp:lastModifiedBy>
  <cp:lastPrinted>2010-02-09T13:28:46Z</cp:lastPrinted>
  <dcterms:created xsi:type="dcterms:W3CDTF">1997-02-26T13:46:56Z</dcterms:created>
  <dcterms:modified xsi:type="dcterms:W3CDTF">2010-03-16T08:47:40Z</dcterms:modified>
  <cp:category/>
  <cp:version/>
  <cp:contentType/>
  <cp:contentStatus/>
</cp:coreProperties>
</file>