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trona 1" sheetId="1" r:id="rId1"/>
    <sheet name="strona 2" sheetId="2" r:id="rId2"/>
    <sheet name="Arkusz2" sheetId="3" state="hidden" r:id="rId3"/>
    <sheet name="Arkusz3" sheetId="4" state="hidden" r:id="rId4"/>
  </sheets>
  <definedNames>
    <definedName name="_xlnm.Print_Area" localSheetId="0">'strona 1'!$A$1:$M$22</definedName>
    <definedName name="_xlnm.Print_Area" localSheetId="1">'strona 2'!$A$1:$P$32</definedName>
  </definedNames>
  <calcPr fullCalcOnLoad="1"/>
</workbook>
</file>

<file path=xl/sharedStrings.xml><?xml version="1.0" encoding="utf-8"?>
<sst xmlns="http://schemas.openxmlformats.org/spreadsheetml/2006/main" count="99" uniqueCount="69">
  <si>
    <t>Jednostka organizacyjna realizująca program lub koordynująca /współpracująca/</t>
  </si>
  <si>
    <t xml:space="preserve">Planowane wydatki </t>
  </si>
  <si>
    <t>Pozostałe nakłady</t>
  </si>
  <si>
    <t>Uwagi</t>
  </si>
  <si>
    <t>zwiększenie</t>
  </si>
  <si>
    <t>zmniejszenie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</si>
  <si>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</si>
  <si>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</si>
  <si>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</si>
  <si>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</si>
  <si>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</si>
  <si>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</si>
  <si>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</si>
  <si>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</si>
  <si>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</si>
  <si>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</si>
  <si>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</si>
  <si>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</si>
  <si>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</si>
  <si>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</si>
  <si>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</si>
  <si>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</si>
  <si>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Program - Przedsięwzięcia </t>
  </si>
  <si>
    <t>z zakresu komunikacji</t>
  </si>
  <si>
    <t>i transportu</t>
  </si>
  <si>
    <t>Wydział Inwestycji</t>
  </si>
  <si>
    <t>Miejskich</t>
  </si>
  <si>
    <t>Wydział Infrastruktury</t>
  </si>
  <si>
    <t>Komunalnej</t>
  </si>
  <si>
    <t>2009-2010</t>
  </si>
  <si>
    <t>RAZEM GMINA</t>
  </si>
  <si>
    <t>RAZEM ŚRODKI Z ZEWNATRZ</t>
  </si>
  <si>
    <t>OGÓŁEM</t>
  </si>
  <si>
    <t xml:space="preserve">Dofinansowanie </t>
  </si>
  <si>
    <t>Zarząd Dróg Miejskich</t>
  </si>
  <si>
    <t xml:space="preserve">    </t>
  </si>
  <si>
    <t>ZBIORCZE ZESTAWIENIE</t>
  </si>
  <si>
    <t>Priorytetowe programy cząstkowe</t>
  </si>
  <si>
    <t>Łączne nakłady finansowe /szacunkowe/</t>
  </si>
  <si>
    <t>Planowane wydatki</t>
  </si>
  <si>
    <t>Pozostałe nakłady do poniesienia</t>
  </si>
  <si>
    <t xml:space="preserve">zwiększenie </t>
  </si>
  <si>
    <t>Program -  Przedsięwzięcia  z zakresu  komunikacji i transportu.</t>
  </si>
  <si>
    <t>RAZEM ŚRODKI ZEWNĘTRZNE</t>
  </si>
  <si>
    <t>OGÓŁEM ŚRODKI</t>
  </si>
  <si>
    <t xml:space="preserve">w ramach </t>
  </si>
  <si>
    <t>2006-2014</t>
  </si>
  <si>
    <t>- 2 -</t>
  </si>
  <si>
    <t>ze środków UE</t>
  </si>
  <si>
    <t>2006-2012</t>
  </si>
  <si>
    <t>2007-2012</t>
  </si>
  <si>
    <t>2008-2012</t>
  </si>
  <si>
    <t>w roku budżetowym 2010</t>
  </si>
  <si>
    <t xml:space="preserve">Poniesione nakłady do końca 2009r.   </t>
  </si>
  <si>
    <t>WIELOLETNI  PROGRAM   INWESTYCYJNY MIASTA LEGNICY NA LATA 2010 - 2012</t>
  </si>
  <si>
    <t>ŚRODKI 2010-2012</t>
  </si>
  <si>
    <t>Nazwa programu, jego cel  i zadania</t>
  </si>
  <si>
    <t>Okres realizacji</t>
  </si>
  <si>
    <t xml:space="preserve">Poniesione nakłady do końca  2009 r.  </t>
  </si>
  <si>
    <t>2. Budowa zintegrowanego systemu zarządzania ruchem i transportem publicznym w mieście Legnica</t>
  </si>
  <si>
    <t>4. Przebudowa drogi krajowej nr 94 w Legnicy  Etap I - ul. Chojnowska od granic miasta do ul. Jagiellońskiej</t>
  </si>
  <si>
    <t>- wzdłuż ul. Sudeckiej i  Koskowickiej w ramach projektu pn. "Rozwój aktywnych form turystyki w Subregionie Pogórza Kaczawskiego - w powiecie Jaworskim oraz miastach Legnica, Złotoryja, Jawor i gminie Świerzawa</t>
  </si>
  <si>
    <t>Wydział Infrastruktury Komunalnej</t>
  </si>
  <si>
    <t>Dofinansowanie ze środków unijnych w ramach RPO WD</t>
  </si>
  <si>
    <t>Rady Miejskiej Legnicy</t>
  </si>
  <si>
    <t>Załącznik nr 3</t>
  </si>
  <si>
    <t>6. Budowa ścieżek rowerowych w Legnicy</t>
  </si>
  <si>
    <t>do Uchwały Nr XLIX/423/10</t>
  </si>
  <si>
    <t>z dnia 2 marca 2010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</si>
</sst>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)&quot;"/>
    <numFmt numFmtId="167" formatCode="#,##0.00&quot; F&quot;_);[Red]\(#,##0.00&quot; F)&quot;"/>
    <numFmt numFmtId="168" formatCode="dd\ mmm"/>
    <numFmt numFmtId="169" formatCode="#,##0,_$;[Red]\-#,##0,_$"/>
    <numFmt numFmtId="170" formatCode="#,##0.00_ ;\-#,##0.00\ "/>
    <numFmt numFmtId="171" formatCode="#,##0_ ;\-#,##0\ 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00\-000"/>
  </numFmts>
  <fonts count="37">
    <font>
      <sz val="10"/>
      <name val="Arial"/>
      <family val="0"/>
    </font>
    <font>
      <sz val="10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164" fontId="4" fillId="0" borderId="0" applyFont="0" applyFill="0" applyAlignment="0" applyProtection="0"/>
    <xf numFmtId="165" fontId="4" fillId="0" borderId="0" applyFont="0" applyFill="0" applyAlignment="0" applyProtection="0"/>
    <xf numFmtId="166" fontId="4" fillId="0" borderId="0" applyFont="0" applyFill="0" applyAlignment="0" applyProtection="0"/>
    <xf numFmtId="167" fontId="4" fillId="0" borderId="0" applyFont="0" applyFill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4" fontId="30" fillId="17" borderId="10" xfId="0" applyNumberFormat="1" applyFont="1" applyFill="1" applyBorder="1" applyAlignment="1">
      <alignment horizontal="right"/>
    </xf>
    <xf numFmtId="0" fontId="32" fillId="0" borderId="0" xfId="74" applyFont="1" applyBorder="1" applyAlignment="1">
      <alignment vertical="center"/>
      <protection/>
    </xf>
    <xf numFmtId="4" fontId="32" fillId="0" borderId="0" xfId="74" applyNumberFormat="1" applyFont="1" applyBorder="1" applyAlignment="1">
      <alignment vertical="center"/>
      <protection/>
    </xf>
    <xf numFmtId="4" fontId="26" fillId="17" borderId="11" xfId="0" applyNumberFormat="1" applyFont="1" applyFill="1" applyBorder="1" applyAlignment="1">
      <alignment horizontal="right" vertical="top"/>
    </xf>
    <xf numFmtId="3" fontId="29" fillId="0" borderId="0" xfId="0" applyNumberFormat="1" applyFont="1" applyAlignment="1">
      <alignment vertical="center"/>
    </xf>
    <xf numFmtId="9" fontId="29" fillId="0" borderId="0" xfId="78" applyFont="1" applyAlignment="1">
      <alignment vertical="center"/>
    </xf>
    <xf numFmtId="0" fontId="26" fillId="0" borderId="0" xfId="75" applyFont="1" applyBorder="1">
      <alignment/>
      <protection/>
    </xf>
    <xf numFmtId="4" fontId="26" fillId="17" borderId="12" xfId="0" applyNumberFormat="1" applyFont="1" applyFill="1" applyBorder="1" applyAlignment="1">
      <alignment horizontal="right" vertical="top"/>
    </xf>
    <xf numFmtId="0" fontId="26" fillId="17" borderId="0" xfId="0" applyFont="1" applyFill="1" applyBorder="1" applyAlignment="1">
      <alignment/>
    </xf>
    <xf numFmtId="0" fontId="26" fillId="17" borderId="13" xfId="0" applyFont="1" applyFill="1" applyBorder="1" applyAlignment="1">
      <alignment/>
    </xf>
    <xf numFmtId="0" fontId="31" fillId="17" borderId="11" xfId="0" applyFont="1" applyFill="1" applyBorder="1" applyAlignment="1">
      <alignment horizontal="right" vertical="top"/>
    </xf>
    <xf numFmtId="0" fontId="29" fillId="17" borderId="10" xfId="0" applyFont="1" applyFill="1" applyBorder="1" applyAlignment="1">
      <alignment vertical="center"/>
    </xf>
    <xf numFmtId="4" fontId="28" fillId="17" borderId="10" xfId="0" applyNumberFormat="1" applyFont="1" applyFill="1" applyBorder="1" applyAlignment="1">
      <alignment horizontal="right"/>
    </xf>
    <xf numFmtId="0" fontId="29" fillId="17" borderId="14" xfId="0" applyFont="1" applyFill="1" applyBorder="1" applyAlignment="1">
      <alignment vertical="center"/>
    </xf>
    <xf numFmtId="4" fontId="29" fillId="17" borderId="11" xfId="0" applyNumberFormat="1" applyFont="1" applyFill="1" applyBorder="1" applyAlignment="1">
      <alignment horizontal="right" vertical="top"/>
    </xf>
    <xf numFmtId="0" fontId="24" fillId="0" borderId="0" xfId="74" applyFont="1" applyBorder="1" applyAlignment="1">
      <alignment horizontal="right" vertical="top"/>
      <protection/>
    </xf>
    <xf numFmtId="0" fontId="24" fillId="0" borderId="0" xfId="74" applyFont="1" applyBorder="1" applyAlignment="1">
      <alignment horizontal="center" vertical="top"/>
      <protection/>
    </xf>
    <xf numFmtId="4" fontId="24" fillId="0" borderId="0" xfId="74" applyNumberFormat="1" applyFont="1" applyBorder="1" applyAlignment="1">
      <alignment horizontal="right" vertical="top"/>
      <protection/>
    </xf>
    <xf numFmtId="0" fontId="0" fillId="0" borderId="0" xfId="0" applyAlignment="1">
      <alignment vertical="top"/>
    </xf>
    <xf numFmtId="49" fontId="23" fillId="17" borderId="15" xfId="72" applyNumberFormat="1" applyFont="1" applyFill="1" applyBorder="1" applyAlignment="1">
      <alignment horizontal="left" vertical="top"/>
      <protection/>
    </xf>
    <xf numFmtId="0" fontId="23" fillId="17" borderId="15" xfId="72" applyNumberFormat="1" applyFont="1" applyFill="1" applyBorder="1" applyAlignment="1">
      <alignment horizontal="center" vertical="top"/>
      <protection/>
    </xf>
    <xf numFmtId="4" fontId="23" fillId="17" borderId="15" xfId="72" applyNumberFormat="1" applyFont="1" applyFill="1" applyBorder="1" applyAlignment="1">
      <alignment horizontal="center" vertical="top"/>
      <protection/>
    </xf>
    <xf numFmtId="4" fontId="32" fillId="17" borderId="12" xfId="58" applyNumberFormat="1" applyFont="1" applyFill="1" applyBorder="1" applyAlignment="1">
      <alignment vertical="top"/>
    </xf>
    <xf numFmtId="49" fontId="23" fillId="17" borderId="12" xfId="72" applyNumberFormat="1" applyFont="1" applyFill="1" applyBorder="1" applyAlignment="1">
      <alignment horizontal="left" vertical="top"/>
      <protection/>
    </xf>
    <xf numFmtId="0" fontId="23" fillId="17" borderId="12" xfId="72" applyNumberFormat="1" applyFont="1" applyFill="1" applyBorder="1" applyAlignment="1">
      <alignment horizontal="center" vertical="top"/>
      <protection/>
    </xf>
    <xf numFmtId="4" fontId="23" fillId="17" borderId="12" xfId="72" applyNumberFormat="1" applyFont="1" applyFill="1" applyBorder="1" applyAlignment="1">
      <alignment vertical="top"/>
      <protection/>
    </xf>
    <xf numFmtId="4" fontId="24" fillId="17" borderId="12" xfId="58" applyNumberFormat="1" applyFont="1" applyFill="1" applyBorder="1" applyAlignment="1">
      <alignment vertical="top"/>
    </xf>
    <xf numFmtId="0" fontId="24" fillId="17" borderId="12" xfId="72" applyNumberFormat="1" applyFont="1" applyFill="1" applyBorder="1" applyAlignment="1">
      <alignment horizontal="center" vertical="top"/>
      <protection/>
    </xf>
    <xf numFmtId="4" fontId="25" fillId="17" borderId="12" xfId="58" applyNumberFormat="1" applyFont="1" applyFill="1" applyBorder="1" applyAlignment="1">
      <alignment vertical="top"/>
    </xf>
    <xf numFmtId="0" fontId="24" fillId="17" borderId="16" xfId="75" applyFont="1" applyFill="1" applyBorder="1" applyAlignment="1">
      <alignment horizontal="center" vertical="top"/>
      <protection/>
    </xf>
    <xf numFmtId="0" fontId="24" fillId="17" borderId="12" xfId="75" applyFont="1" applyFill="1" applyBorder="1" applyAlignment="1">
      <alignment horizontal="center" vertical="top"/>
      <protection/>
    </xf>
    <xf numFmtId="0" fontId="24" fillId="17" borderId="16" xfId="72" applyNumberFormat="1" applyFont="1" applyFill="1" applyBorder="1" applyAlignment="1">
      <alignment horizontal="center" vertical="top"/>
      <protection/>
    </xf>
    <xf numFmtId="4" fontId="24" fillId="17" borderId="16" xfId="58" applyNumberFormat="1" applyFont="1" applyFill="1" applyBorder="1" applyAlignment="1">
      <alignment vertical="top"/>
    </xf>
    <xf numFmtId="4" fontId="25" fillId="17" borderId="17" xfId="58" applyNumberFormat="1" applyFont="1" applyFill="1" applyBorder="1" applyAlignment="1">
      <alignment vertical="top"/>
    </xf>
    <xf numFmtId="4" fontId="32" fillId="17" borderId="16" xfId="58" applyNumberFormat="1" applyFont="1" applyFill="1" applyBorder="1" applyAlignment="1">
      <alignment vertical="top"/>
    </xf>
    <xf numFmtId="0" fontId="24" fillId="17" borderId="17" xfId="75" applyFont="1" applyFill="1" applyBorder="1" applyAlignment="1">
      <alignment horizontal="center" vertical="top"/>
      <protection/>
    </xf>
    <xf numFmtId="0" fontId="24" fillId="17" borderId="17" xfId="72" applyNumberFormat="1" applyFont="1" applyFill="1" applyBorder="1" applyAlignment="1">
      <alignment horizontal="center" vertical="top"/>
      <protection/>
    </xf>
    <xf numFmtId="4" fontId="24" fillId="17" borderId="17" xfId="58" applyNumberFormat="1" applyFont="1" applyFill="1" applyBorder="1" applyAlignment="1">
      <alignment vertical="top"/>
    </xf>
    <xf numFmtId="4" fontId="32" fillId="17" borderId="17" xfId="58" applyNumberFormat="1" applyFont="1" applyFill="1" applyBorder="1" applyAlignment="1">
      <alignment vertical="top"/>
    </xf>
    <xf numFmtId="4" fontId="24" fillId="17" borderId="16" xfId="58" applyNumberFormat="1" applyFont="1" applyFill="1" applyBorder="1" applyAlignment="1">
      <alignment horizontal="right" vertical="top"/>
    </xf>
    <xf numFmtId="4" fontId="24" fillId="17" borderId="12" xfId="58" applyNumberFormat="1" applyFont="1" applyFill="1" applyBorder="1" applyAlignment="1">
      <alignment horizontal="left" vertical="top"/>
    </xf>
    <xf numFmtId="4" fontId="24" fillId="17" borderId="12" xfId="58" applyNumberFormat="1" applyFont="1" applyFill="1" applyBorder="1" applyAlignment="1">
      <alignment horizontal="right" vertical="top"/>
    </xf>
    <xf numFmtId="0" fontId="24" fillId="17" borderId="12" xfId="75" applyFont="1" applyFill="1" applyBorder="1" applyAlignment="1">
      <alignment horizontal="left" vertical="top"/>
      <protection/>
    </xf>
    <xf numFmtId="0" fontId="0" fillId="1" borderId="0" xfId="0" applyFill="1" applyAlignment="1">
      <alignment/>
    </xf>
    <xf numFmtId="0" fontId="23" fillId="1" borderId="18" xfId="74" applyFont="1" applyFill="1" applyBorder="1" applyAlignment="1" applyProtection="1">
      <alignment horizontal="center" vertical="top"/>
      <protection locked="0"/>
    </xf>
    <xf numFmtId="0" fontId="23" fillId="1" borderId="19" xfId="74" applyFont="1" applyFill="1" applyBorder="1" applyAlignment="1" applyProtection="1">
      <alignment horizontal="center" vertical="top"/>
      <protection locked="0"/>
    </xf>
    <xf numFmtId="4" fontId="23" fillId="1" borderId="19" xfId="74" applyNumberFormat="1" applyFont="1" applyFill="1" applyBorder="1" applyAlignment="1" applyProtection="1">
      <alignment horizontal="center" vertical="top"/>
      <protection locked="0"/>
    </xf>
    <xf numFmtId="0" fontId="23" fillId="1" borderId="18" xfId="74" applyFont="1" applyFill="1" applyBorder="1" applyAlignment="1" quotePrefix="1">
      <alignment horizontal="center" vertical="top"/>
      <protection/>
    </xf>
    <xf numFmtId="4" fontId="23" fillId="1" borderId="18" xfId="74" applyNumberFormat="1" applyFont="1" applyFill="1" applyBorder="1" applyAlignment="1" quotePrefix="1">
      <alignment horizontal="center" vertical="top"/>
      <protection/>
    </xf>
    <xf numFmtId="0" fontId="33" fillId="1" borderId="15" xfId="74" applyFont="1" applyFill="1" applyBorder="1" applyAlignment="1" quotePrefix="1">
      <alignment horizontal="center" vertical="top"/>
      <protection/>
    </xf>
    <xf numFmtId="4" fontId="34" fillId="1" borderId="15" xfId="74" applyNumberFormat="1" applyFont="1" applyFill="1" applyBorder="1" applyAlignment="1" quotePrefix="1">
      <alignment vertical="top"/>
      <protection/>
    </xf>
    <xf numFmtId="4" fontId="33" fillId="1" borderId="15" xfId="74" applyNumberFormat="1" applyFont="1" applyFill="1" applyBorder="1" applyAlignment="1" quotePrefix="1">
      <alignment horizontal="right" vertical="top"/>
      <protection/>
    </xf>
    <xf numFmtId="0" fontId="33" fillId="1" borderId="19" xfId="74" applyFont="1" applyFill="1" applyBorder="1" applyAlignment="1" quotePrefix="1">
      <alignment horizontal="center" vertical="top"/>
      <protection/>
    </xf>
    <xf numFmtId="4" fontId="33" fillId="1" borderId="19" xfId="74" applyNumberFormat="1" applyFont="1" applyFill="1" applyBorder="1" applyAlignment="1" quotePrefix="1">
      <alignment vertical="top"/>
      <protection/>
    </xf>
    <xf numFmtId="4" fontId="33" fillId="1" borderId="19" xfId="74" applyNumberFormat="1" applyFont="1" applyFill="1" applyBorder="1" applyAlignment="1" quotePrefix="1">
      <alignment horizontal="right" vertical="top"/>
      <protection/>
    </xf>
    <xf numFmtId="0" fontId="33" fillId="1" borderId="15" xfId="74" applyFont="1" applyFill="1" applyBorder="1" applyAlignment="1" quotePrefix="1">
      <alignment horizontal="right" vertical="top"/>
      <protection/>
    </xf>
    <xf numFmtId="0" fontId="33" fillId="1" borderId="19" xfId="74" applyFont="1" applyFill="1" applyBorder="1" applyAlignment="1" quotePrefix="1">
      <alignment horizontal="right" vertical="top"/>
      <protection/>
    </xf>
    <xf numFmtId="0" fontId="29" fillId="1" borderId="20" xfId="0" applyFont="1" applyFill="1" applyBorder="1" applyAlignment="1">
      <alignment vertical="center"/>
    </xf>
    <xf numFmtId="0" fontId="29" fillId="1" borderId="20" xfId="0" applyFont="1" applyFill="1" applyBorder="1" applyAlignment="1">
      <alignment horizontal="center"/>
    </xf>
    <xf numFmtId="0" fontId="29" fillId="1" borderId="10" xfId="0" applyFont="1" applyFill="1" applyBorder="1" applyAlignment="1">
      <alignment vertical="center"/>
    </xf>
    <xf numFmtId="4" fontId="28" fillId="1" borderId="10" xfId="0" applyNumberFormat="1" applyFont="1" applyFill="1" applyBorder="1" applyAlignment="1">
      <alignment horizontal="right"/>
    </xf>
    <xf numFmtId="0" fontId="29" fillId="1" borderId="11" xfId="0" applyFont="1" applyFill="1" applyBorder="1" applyAlignment="1">
      <alignment vertical="center"/>
    </xf>
    <xf numFmtId="4" fontId="29" fillId="1" borderId="11" xfId="0" applyNumberFormat="1" applyFont="1" applyFill="1" applyBorder="1" applyAlignment="1">
      <alignment horizontal="right" vertical="top"/>
    </xf>
    <xf numFmtId="4" fontId="28" fillId="1" borderId="11" xfId="0" applyNumberFormat="1" applyFont="1" applyFill="1" applyBorder="1" applyAlignment="1">
      <alignment horizontal="right" vertical="top"/>
    </xf>
    <xf numFmtId="0" fontId="29" fillId="1" borderId="20" xfId="0" applyFont="1" applyFill="1" applyBorder="1" applyAlignment="1">
      <alignment horizontal="center" vertical="center"/>
    </xf>
    <xf numFmtId="0" fontId="29" fillId="1" borderId="20" xfId="0" applyFont="1" applyFill="1" applyBorder="1" applyAlignment="1">
      <alignment horizontal="right"/>
    </xf>
    <xf numFmtId="0" fontId="28" fillId="1" borderId="20" xfId="0" applyFont="1" applyFill="1" applyBorder="1" applyAlignment="1">
      <alignment horizontal="right" vertical="center"/>
    </xf>
    <xf numFmtId="4" fontId="29" fillId="1" borderId="20" xfId="0" applyNumberFormat="1" applyFont="1" applyFill="1" applyBorder="1" applyAlignment="1">
      <alignment horizontal="right" vertical="center"/>
    </xf>
    <xf numFmtId="4" fontId="29" fillId="1" borderId="20" xfId="0" applyNumberFormat="1" applyFont="1" applyFill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4" fontId="33" fillId="1" borderId="15" xfId="74" applyNumberFormat="1" applyFont="1" applyFill="1" applyBorder="1" applyAlignment="1" quotePrefix="1">
      <alignment vertical="top"/>
      <protection/>
    </xf>
    <xf numFmtId="4" fontId="33" fillId="1" borderId="19" xfId="74" applyNumberFormat="1" applyFont="1" applyFill="1" applyBorder="1" applyAlignment="1" quotePrefix="1">
      <alignment vertical="top"/>
      <protection/>
    </xf>
    <xf numFmtId="49" fontId="23" fillId="17" borderId="13" xfId="0" applyNumberFormat="1" applyFont="1" applyFill="1" applyBorder="1" applyAlignment="1" quotePrefix="1">
      <alignment horizontal="center"/>
    </xf>
    <xf numFmtId="0" fontId="23" fillId="1" borderId="10" xfId="74" applyFont="1" applyFill="1" applyBorder="1" applyAlignment="1" applyProtection="1">
      <alignment horizontal="center" vertical="top"/>
      <protection locked="0"/>
    </xf>
    <xf numFmtId="0" fontId="23" fillId="1" borderId="19" xfId="74" applyFont="1" applyFill="1" applyBorder="1" applyAlignment="1" applyProtection="1">
      <alignment horizontal="center" vertical="top"/>
      <protection locked="0"/>
    </xf>
    <xf numFmtId="0" fontId="23" fillId="1" borderId="12" xfId="74" applyFont="1" applyFill="1" applyBorder="1" applyAlignment="1" applyProtection="1">
      <alignment horizontal="center" vertical="top"/>
      <protection locked="0"/>
    </xf>
    <xf numFmtId="0" fontId="23" fillId="1" borderId="18" xfId="74" applyFont="1" applyFill="1" applyBorder="1" applyAlignment="1" applyProtection="1">
      <alignment horizontal="center" vertical="top"/>
      <protection locked="0"/>
    </xf>
    <xf numFmtId="0" fontId="23" fillId="1" borderId="10" xfId="74" applyFont="1" applyFill="1" applyBorder="1" applyAlignment="1" applyProtection="1">
      <alignment horizontal="center" vertical="top" wrapText="1"/>
      <protection locked="0"/>
    </xf>
    <xf numFmtId="0" fontId="23" fillId="1" borderId="12" xfId="74" applyFont="1" applyFill="1" applyBorder="1" applyAlignment="1" applyProtection="1">
      <alignment horizontal="center" vertical="top" wrapText="1"/>
      <protection locked="0"/>
    </xf>
    <xf numFmtId="0" fontId="23" fillId="1" borderId="19" xfId="74" applyFont="1" applyFill="1" applyBorder="1" applyAlignment="1" applyProtection="1">
      <alignment horizontal="center" vertical="top" wrapText="1"/>
      <protection locked="0"/>
    </xf>
    <xf numFmtId="0" fontId="23" fillId="1" borderId="21" xfId="74" applyFont="1" applyFill="1" applyBorder="1" applyAlignment="1" applyProtection="1">
      <alignment horizontal="center" vertical="top"/>
      <protection locked="0"/>
    </xf>
    <xf numFmtId="0" fontId="23" fillId="1" borderId="22" xfId="74" applyFont="1" applyFill="1" applyBorder="1" applyAlignment="1">
      <alignment horizontal="left" vertical="top"/>
      <protection/>
    </xf>
    <xf numFmtId="0" fontId="23" fillId="1" borderId="15" xfId="74" applyFont="1" applyFill="1" applyBorder="1" applyAlignment="1">
      <alignment horizontal="left" vertical="top"/>
      <protection/>
    </xf>
    <xf numFmtId="0" fontId="23" fillId="1" borderId="10" xfId="74" applyFont="1" applyFill="1" applyBorder="1" applyAlignment="1" applyProtection="1">
      <alignment horizontal="center" vertical="center"/>
      <protection locked="0"/>
    </xf>
    <xf numFmtId="0" fontId="23" fillId="1" borderId="12" xfId="74" applyFont="1" applyFill="1" applyBorder="1" applyAlignment="1" applyProtection="1">
      <alignment horizontal="center" vertical="center"/>
      <protection locked="0"/>
    </xf>
    <xf numFmtId="0" fontId="23" fillId="1" borderId="19" xfId="74" applyFont="1" applyFill="1" applyBorder="1" applyAlignment="1" applyProtection="1">
      <alignment horizontal="center" vertical="center"/>
      <protection locked="0"/>
    </xf>
    <xf numFmtId="0" fontId="23" fillId="1" borderId="23" xfId="74" applyFont="1" applyFill="1" applyBorder="1" applyAlignment="1" applyProtection="1">
      <alignment horizontal="center" vertical="top" wrapText="1"/>
      <protection locked="0"/>
    </xf>
    <xf numFmtId="0" fontId="0" fillId="1" borderId="24" xfId="0" applyFill="1" applyBorder="1" applyAlignment="1">
      <alignment horizontal="center" vertical="top" wrapText="1"/>
    </xf>
    <xf numFmtId="0" fontId="0" fillId="1" borderId="25" xfId="0" applyFill="1" applyBorder="1" applyAlignment="1">
      <alignment horizontal="center" vertical="top" wrapText="1"/>
    </xf>
    <xf numFmtId="0" fontId="0" fillId="1" borderId="26" xfId="0" applyFill="1" applyBorder="1" applyAlignment="1">
      <alignment horizontal="center" vertical="top" wrapText="1"/>
    </xf>
    <xf numFmtId="49" fontId="24" fillId="17" borderId="12" xfId="72" applyNumberFormat="1" applyFont="1" applyFill="1" applyBorder="1" applyAlignment="1">
      <alignment horizontal="left" vertical="top" wrapText="1"/>
      <protection/>
    </xf>
    <xf numFmtId="49" fontId="24" fillId="17" borderId="16" xfId="72" applyNumberFormat="1" applyFont="1" applyFill="1" applyBorder="1" applyAlignment="1">
      <alignment horizontal="left" vertical="top" wrapText="1"/>
      <protection/>
    </xf>
    <xf numFmtId="0" fontId="23" fillId="1" borderId="15" xfId="74" applyFont="1" applyFill="1" applyBorder="1" applyAlignment="1">
      <alignment horizontal="center" vertical="top"/>
      <protection/>
    </xf>
    <xf numFmtId="0" fontId="23" fillId="1" borderId="19" xfId="74" applyFont="1" applyFill="1" applyBorder="1" applyAlignment="1">
      <alignment horizontal="center" vertical="top"/>
      <protection/>
    </xf>
    <xf numFmtId="4" fontId="32" fillId="17" borderId="12" xfId="58" applyNumberFormat="1" applyFont="1" applyFill="1" applyBorder="1" applyAlignment="1">
      <alignment vertical="top" wrapText="1"/>
    </xf>
    <xf numFmtId="0" fontId="0" fillId="17" borderId="12" xfId="0" applyFill="1" applyBorder="1" applyAlignment="1">
      <alignment vertical="top" wrapText="1"/>
    </xf>
    <xf numFmtId="0" fontId="0" fillId="17" borderId="16" xfId="0" applyFill="1" applyBorder="1" applyAlignment="1">
      <alignment vertical="top" wrapText="1"/>
    </xf>
    <xf numFmtId="49" fontId="24" fillId="17" borderId="17" xfId="72" applyNumberFormat="1" applyFont="1" applyFill="1" applyBorder="1" applyAlignment="1">
      <alignment horizontal="left" vertical="top" wrapText="1"/>
      <protection/>
    </xf>
    <xf numFmtId="49" fontId="24" fillId="17" borderId="17" xfId="0" applyNumberFormat="1" applyFont="1" applyFill="1" applyBorder="1" applyAlignment="1">
      <alignment horizontal="left" vertical="top" wrapText="1"/>
    </xf>
    <xf numFmtId="49" fontId="24" fillId="17" borderId="12" xfId="0" applyNumberFormat="1" applyFont="1" applyFill="1" applyBorder="1" applyAlignment="1">
      <alignment horizontal="left" vertical="top" wrapText="1"/>
    </xf>
    <xf numFmtId="49" fontId="24" fillId="17" borderId="16" xfId="0" applyNumberFormat="1" applyFont="1" applyFill="1" applyBorder="1" applyAlignment="1">
      <alignment horizontal="left" vertical="top" wrapText="1"/>
    </xf>
    <xf numFmtId="49" fontId="24" fillId="17" borderId="12" xfId="75" applyNumberFormat="1" applyFont="1" applyFill="1" applyBorder="1" applyAlignment="1" quotePrefix="1">
      <alignment horizontal="left" vertical="top" wrapText="1"/>
      <protection/>
    </xf>
    <xf numFmtId="0" fontId="24" fillId="17" borderId="17" xfId="75" applyFont="1" applyFill="1" applyBorder="1" applyAlignment="1">
      <alignment horizontal="center" vertical="top" wrapText="1"/>
      <protection/>
    </xf>
    <xf numFmtId="0" fontId="24" fillId="17" borderId="16" xfId="75" applyFont="1" applyFill="1" applyBorder="1" applyAlignment="1">
      <alignment horizontal="center" vertical="top" wrapText="1"/>
      <protection/>
    </xf>
    <xf numFmtId="0" fontId="24" fillId="17" borderId="12" xfId="75" applyFont="1" applyFill="1" applyBorder="1" applyAlignment="1">
      <alignment horizontal="center" vertical="top" wrapText="1"/>
      <protection/>
    </xf>
    <xf numFmtId="4" fontId="29" fillId="17" borderId="10" xfId="0" applyNumberFormat="1" applyFont="1" applyFill="1" applyBorder="1" applyAlignment="1">
      <alignment horizontal="right" vertical="center"/>
    </xf>
    <xf numFmtId="4" fontId="29" fillId="17" borderId="11" xfId="0" applyNumberFormat="1" applyFont="1" applyFill="1" applyBorder="1" applyAlignment="1">
      <alignment horizontal="right" vertical="center"/>
    </xf>
    <xf numFmtId="4" fontId="29" fillId="1" borderId="10" xfId="0" applyNumberFormat="1" applyFont="1" applyFill="1" applyBorder="1" applyAlignment="1">
      <alignment horizontal="right" vertical="center"/>
    </xf>
    <xf numFmtId="4" fontId="29" fillId="1" borderId="11" xfId="0" applyNumberFormat="1" applyFont="1" applyFill="1" applyBorder="1" applyAlignment="1">
      <alignment horizontal="right" vertical="center"/>
    </xf>
    <xf numFmtId="4" fontId="26" fillId="17" borderId="10" xfId="0" applyNumberFormat="1" applyFont="1" applyFill="1" applyBorder="1" applyAlignment="1">
      <alignment horizontal="right" vertical="center"/>
    </xf>
    <xf numFmtId="4" fontId="26" fillId="17" borderId="11" xfId="0" applyNumberFormat="1" applyFont="1" applyFill="1" applyBorder="1" applyAlignment="1">
      <alignment horizontal="right" vertical="center"/>
    </xf>
    <xf numFmtId="0" fontId="26" fillId="17" borderId="11" xfId="0" applyFont="1" applyFill="1" applyBorder="1" applyAlignment="1">
      <alignment horizontal="right" vertical="center"/>
    </xf>
    <xf numFmtId="0" fontId="29" fillId="17" borderId="10" xfId="0" applyFont="1" applyFill="1" applyBorder="1" applyAlignment="1">
      <alignment horizontal="left" vertical="center" wrapText="1"/>
    </xf>
    <xf numFmtId="0" fontId="29" fillId="17" borderId="11" xfId="0" applyFont="1" applyFill="1" applyBorder="1" applyAlignment="1">
      <alignment horizontal="left" vertical="center" wrapText="1"/>
    </xf>
    <xf numFmtId="170" fontId="26" fillId="17" borderId="10" xfId="0" applyNumberFormat="1" applyFont="1" applyFill="1" applyBorder="1" applyAlignment="1">
      <alignment vertical="center"/>
    </xf>
    <xf numFmtId="170" fontId="26" fillId="17" borderId="11" xfId="0" applyNumberFormat="1" applyFont="1" applyFill="1" applyBorder="1" applyAlignment="1">
      <alignment vertical="center"/>
    </xf>
    <xf numFmtId="0" fontId="29" fillId="1" borderId="27" xfId="0" applyFont="1" applyFill="1" applyBorder="1" applyAlignment="1">
      <alignment horizontal="center"/>
    </xf>
    <xf numFmtId="0" fontId="29" fillId="1" borderId="28" xfId="0" applyFont="1" applyFill="1" applyBorder="1" applyAlignment="1">
      <alignment horizontal="center"/>
    </xf>
    <xf numFmtId="0" fontId="27" fillId="17" borderId="0" xfId="0" applyFont="1" applyFill="1" applyBorder="1" applyAlignment="1">
      <alignment horizontal="center"/>
    </xf>
    <xf numFmtId="0" fontId="28" fillId="17" borderId="0" xfId="0" applyFont="1" applyFill="1" applyBorder="1" applyAlignment="1">
      <alignment horizontal="center"/>
    </xf>
    <xf numFmtId="0" fontId="29" fillId="1" borderId="10" xfId="0" applyFont="1" applyFill="1" applyBorder="1" applyAlignment="1">
      <alignment horizontal="center" vertical="center"/>
    </xf>
    <xf numFmtId="0" fontId="29" fillId="1" borderId="11" xfId="0" applyFont="1" applyFill="1" applyBorder="1" applyAlignment="1">
      <alignment horizontal="center" vertical="center"/>
    </xf>
    <xf numFmtId="0" fontId="29" fillId="1" borderId="23" xfId="0" applyFont="1" applyFill="1" applyBorder="1" applyAlignment="1">
      <alignment horizontal="center" vertical="center" wrapText="1"/>
    </xf>
    <xf numFmtId="0" fontId="29" fillId="1" borderId="24" xfId="0" applyFont="1" applyFill="1" applyBorder="1" applyAlignment="1">
      <alignment horizontal="center" vertical="center" wrapText="1"/>
    </xf>
    <xf numFmtId="0" fontId="29" fillId="1" borderId="29" xfId="0" applyFont="1" applyFill="1" applyBorder="1" applyAlignment="1">
      <alignment horizontal="center" vertical="center" wrapText="1"/>
    </xf>
    <xf numFmtId="0" fontId="29" fillId="1" borderId="30" xfId="0" applyFont="1" applyFill="1" applyBorder="1" applyAlignment="1">
      <alignment horizontal="center" vertical="center" wrapText="1"/>
    </xf>
    <xf numFmtId="0" fontId="29" fillId="1" borderId="31" xfId="0" applyFont="1" applyFill="1" applyBorder="1" applyAlignment="1">
      <alignment horizontal="center"/>
    </xf>
  </cellXfs>
  <cellStyles count="73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Dziesiętny 2" xfId="56"/>
    <cellStyle name="Dziesiętny 3" xfId="57"/>
    <cellStyle name="Dziesiętny 4" xfId="58"/>
    <cellStyle name="Hyperlink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_laroux" xfId="67"/>
    <cellStyle name="normální_laroux" xfId="68"/>
    <cellStyle name="Normalny 2" xfId="69"/>
    <cellStyle name="Normalny 2 4" xfId="70"/>
    <cellStyle name="Normalny 3" xfId="71"/>
    <cellStyle name="Normalny 4" xfId="72"/>
    <cellStyle name="Normalny 7" xfId="73"/>
    <cellStyle name="Normalny_marzec" xfId="74"/>
    <cellStyle name="Normalny_WPI poprawiane2008-2010 do 17.07 oddane skabonce 29.08.08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19</xdr:row>
      <xdr:rowOff>0</xdr:rowOff>
    </xdr:from>
    <xdr:to>
      <xdr:col>7</xdr:col>
      <xdr:colOff>647700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3181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22</xdr:row>
      <xdr:rowOff>0</xdr:rowOff>
    </xdr:from>
    <xdr:to>
      <xdr:col>7</xdr:col>
      <xdr:colOff>647700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7696200" y="3667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42.00390625" style="0" customWidth="1"/>
    <col min="2" max="2" width="13.7109375" style="0" bestFit="1" customWidth="1"/>
    <col min="3" max="3" width="13.7109375" style="0" customWidth="1"/>
    <col min="4" max="4" width="11.421875" style="0" customWidth="1"/>
    <col min="5" max="5" width="11.28125" style="0" customWidth="1"/>
    <col min="6" max="6" width="12.140625" style="0" customWidth="1"/>
    <col min="7" max="7" width="12.421875" style="0" customWidth="1"/>
    <col min="8" max="9" width="12.57421875" style="0" customWidth="1"/>
    <col min="10" max="11" width="12.28125" style="0" bestFit="1" customWidth="1"/>
    <col min="12" max="12" width="11.140625" style="0" customWidth="1"/>
    <col min="13" max="13" width="11.28125" style="0" customWidth="1"/>
  </cols>
  <sheetData>
    <row r="1" spans="11:12" ht="12.75">
      <c r="K1" s="72" t="s">
        <v>65</v>
      </c>
      <c r="L1" s="6"/>
    </row>
    <row r="2" spans="11:12" ht="12.75">
      <c r="K2" s="72" t="s">
        <v>67</v>
      </c>
      <c r="L2" s="6"/>
    </row>
    <row r="3" spans="11:12" ht="12.75">
      <c r="K3" s="72" t="s">
        <v>64</v>
      </c>
      <c r="L3" s="6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71" t="s">
        <v>68</v>
      </c>
      <c r="L4" s="7"/>
      <c r="M4" s="1"/>
    </row>
    <row r="5" spans="1:13" ht="15.75">
      <c r="A5" s="121" t="s">
        <v>54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5.75">
      <c r="A6" s="121" t="s">
        <v>35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2.75">
      <c r="A7" s="122" t="s">
        <v>36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3.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3.5" thickBot="1">
      <c r="A10" s="123" t="s">
        <v>37</v>
      </c>
      <c r="B10" s="125" t="s">
        <v>38</v>
      </c>
      <c r="C10" s="126"/>
      <c r="D10" s="125" t="s">
        <v>53</v>
      </c>
      <c r="E10" s="126"/>
      <c r="F10" s="119" t="s">
        <v>39</v>
      </c>
      <c r="G10" s="129"/>
      <c r="H10" s="129"/>
      <c r="I10" s="129"/>
      <c r="J10" s="129"/>
      <c r="K10" s="120"/>
      <c r="L10" s="125" t="s">
        <v>40</v>
      </c>
      <c r="M10" s="126"/>
    </row>
    <row r="11" spans="1:13" ht="13.5" thickBot="1">
      <c r="A11" s="124"/>
      <c r="B11" s="127"/>
      <c r="C11" s="128"/>
      <c r="D11" s="127"/>
      <c r="E11" s="128"/>
      <c r="F11" s="119">
        <v>2010</v>
      </c>
      <c r="G11" s="120"/>
      <c r="H11" s="119">
        <v>2011</v>
      </c>
      <c r="I11" s="120"/>
      <c r="J11" s="119">
        <v>2012</v>
      </c>
      <c r="K11" s="120"/>
      <c r="L11" s="127"/>
      <c r="M11" s="128"/>
    </row>
    <row r="12" spans="1:13" ht="13.5" thickBot="1">
      <c r="A12" s="59"/>
      <c r="B12" s="60" t="s">
        <v>41</v>
      </c>
      <c r="C12" s="60" t="s">
        <v>5</v>
      </c>
      <c r="D12" s="60" t="s">
        <v>41</v>
      </c>
      <c r="E12" s="60" t="s">
        <v>5</v>
      </c>
      <c r="F12" s="60" t="s">
        <v>41</v>
      </c>
      <c r="G12" s="60" t="s">
        <v>5</v>
      </c>
      <c r="H12" s="60" t="s">
        <v>41</v>
      </c>
      <c r="I12" s="60" t="s">
        <v>5</v>
      </c>
      <c r="J12" s="60" t="s">
        <v>41</v>
      </c>
      <c r="K12" s="60" t="s">
        <v>5</v>
      </c>
      <c r="L12" s="60" t="s">
        <v>41</v>
      </c>
      <c r="M12" s="60" t="s">
        <v>5</v>
      </c>
    </row>
    <row r="13" spans="1:13" ht="18" customHeight="1">
      <c r="A13" s="115" t="s">
        <v>42</v>
      </c>
      <c r="B13" s="117">
        <f>'strona 2'!D28</f>
        <v>20262202</v>
      </c>
      <c r="C13" s="112">
        <f>'strona 2'!E28</f>
        <v>20200000</v>
      </c>
      <c r="D13" s="112">
        <f>'strona 2'!F28</f>
        <v>785379</v>
      </c>
      <c r="E13" s="112">
        <f>'strona 2'!G28</f>
        <v>725477</v>
      </c>
      <c r="F13" s="2">
        <f>'strona 2'!H26</f>
        <v>100000</v>
      </c>
      <c r="G13" s="2">
        <f>'strona 2'!I26</f>
        <v>3449310</v>
      </c>
      <c r="H13" s="2">
        <f>'strona 2'!J26</f>
        <v>1282500</v>
      </c>
      <c r="I13" s="2">
        <f>'strona 2'!K26</f>
        <v>1282500</v>
      </c>
      <c r="J13" s="2">
        <f>'strona 2'!L26</f>
        <v>4623679</v>
      </c>
      <c r="K13" s="2">
        <f>'strona 2'!M26</f>
        <v>1623679</v>
      </c>
      <c r="L13" s="112"/>
      <c r="M13" s="112"/>
    </row>
    <row r="14" spans="1:13" ht="18" customHeight="1" thickBot="1">
      <c r="A14" s="116"/>
      <c r="B14" s="118"/>
      <c r="C14" s="114"/>
      <c r="D14" s="114"/>
      <c r="E14" s="114"/>
      <c r="F14" s="5">
        <f>'strona 2'!H27</f>
        <v>351610</v>
      </c>
      <c r="G14" s="12"/>
      <c r="H14" s="9">
        <f>'strona 2'!J27</f>
        <v>7267500</v>
      </c>
      <c r="I14" s="9">
        <f>'strona 2'!K27</f>
        <v>7267500</v>
      </c>
      <c r="J14" s="9">
        <f>'strona 2'!L27</f>
        <v>9200844</v>
      </c>
      <c r="K14" s="9">
        <f>'strona 2'!M27</f>
        <v>9200844</v>
      </c>
      <c r="L14" s="113"/>
      <c r="M14" s="114"/>
    </row>
    <row r="15" spans="1:13" ht="17.25" customHeight="1">
      <c r="A15" s="13" t="s">
        <v>30</v>
      </c>
      <c r="B15" s="108"/>
      <c r="C15" s="108"/>
      <c r="D15" s="108"/>
      <c r="E15" s="108"/>
      <c r="F15" s="14">
        <f aca="true" t="shared" si="0" ref="F15:K15">SUM(F13)</f>
        <v>100000</v>
      </c>
      <c r="G15" s="14">
        <f t="shared" si="0"/>
        <v>3449310</v>
      </c>
      <c r="H15" s="14">
        <f t="shared" si="0"/>
        <v>1282500</v>
      </c>
      <c r="I15" s="14">
        <f t="shared" si="0"/>
        <v>1282500</v>
      </c>
      <c r="J15" s="14">
        <f t="shared" si="0"/>
        <v>4623679</v>
      </c>
      <c r="K15" s="14">
        <f t="shared" si="0"/>
        <v>1623679</v>
      </c>
      <c r="L15" s="108"/>
      <c r="M15" s="108"/>
    </row>
    <row r="16" spans="1:13" ht="17.25" customHeight="1" thickBot="1">
      <c r="A16" s="15" t="s">
        <v>43</v>
      </c>
      <c r="B16" s="109"/>
      <c r="C16" s="109"/>
      <c r="D16" s="109"/>
      <c r="E16" s="109"/>
      <c r="F16" s="16">
        <f>SUM(F14)</f>
        <v>351610</v>
      </c>
      <c r="G16" s="16"/>
      <c r="H16" s="16">
        <f>SUM(H14)</f>
        <v>7267500</v>
      </c>
      <c r="I16" s="16">
        <f>SUM(I14)</f>
        <v>7267500</v>
      </c>
      <c r="J16" s="16">
        <f>SUM(J14)</f>
        <v>9200844</v>
      </c>
      <c r="K16" s="16">
        <f>SUM(K14)</f>
        <v>9200844</v>
      </c>
      <c r="L16" s="109"/>
      <c r="M16" s="109"/>
    </row>
    <row r="17" spans="1:13" ht="17.25" customHeight="1">
      <c r="A17" s="61" t="s">
        <v>44</v>
      </c>
      <c r="B17" s="110">
        <f>SUM(B13:B14)</f>
        <v>20262202</v>
      </c>
      <c r="C17" s="110">
        <f>SUM(C13:C14)</f>
        <v>20200000</v>
      </c>
      <c r="D17" s="110">
        <f>SUM(D13:D14)</f>
        <v>785379</v>
      </c>
      <c r="E17" s="110">
        <f>SUM(E13:E14)</f>
        <v>725477</v>
      </c>
      <c r="F17" s="62">
        <f aca="true" t="shared" si="1" ref="F17:K18">F15</f>
        <v>100000</v>
      </c>
      <c r="G17" s="62">
        <f t="shared" si="1"/>
        <v>3449310</v>
      </c>
      <c r="H17" s="62">
        <f t="shared" si="1"/>
        <v>1282500</v>
      </c>
      <c r="I17" s="62">
        <f t="shared" si="1"/>
        <v>1282500</v>
      </c>
      <c r="J17" s="62">
        <f t="shared" si="1"/>
        <v>4623679</v>
      </c>
      <c r="K17" s="62">
        <f t="shared" si="1"/>
        <v>1623679</v>
      </c>
      <c r="L17" s="110"/>
      <c r="M17" s="110"/>
    </row>
    <row r="18" spans="1:13" ht="17.25" customHeight="1" thickBot="1">
      <c r="A18" s="63"/>
      <c r="B18" s="111"/>
      <c r="C18" s="111"/>
      <c r="D18" s="111"/>
      <c r="E18" s="111"/>
      <c r="F18" s="64">
        <f t="shared" si="1"/>
        <v>351610</v>
      </c>
      <c r="G18" s="65"/>
      <c r="H18" s="64">
        <f>H16</f>
        <v>7267500</v>
      </c>
      <c r="I18" s="64">
        <f>I16</f>
        <v>7267500</v>
      </c>
      <c r="J18" s="64">
        <f>J16</f>
        <v>9200844</v>
      </c>
      <c r="K18" s="64">
        <f>K16</f>
        <v>9200844</v>
      </c>
      <c r="L18" s="111"/>
      <c r="M18" s="111"/>
    </row>
    <row r="19" spans="1:13" ht="17.25" customHeight="1" thickBot="1">
      <c r="A19" s="66" t="s">
        <v>55</v>
      </c>
      <c r="B19" s="67"/>
      <c r="C19" s="67"/>
      <c r="D19" s="68"/>
      <c r="E19" s="68"/>
      <c r="F19" s="69">
        <f aca="true" t="shared" si="2" ref="F19:K19">SUM(F17:F18)</f>
        <v>451610</v>
      </c>
      <c r="G19" s="69">
        <f t="shared" si="2"/>
        <v>3449310</v>
      </c>
      <c r="H19" s="69">
        <f t="shared" si="2"/>
        <v>8550000</v>
      </c>
      <c r="I19" s="69">
        <f t="shared" si="2"/>
        <v>8550000</v>
      </c>
      <c r="J19" s="69">
        <f t="shared" si="2"/>
        <v>13824523</v>
      </c>
      <c r="K19" s="69">
        <f t="shared" si="2"/>
        <v>10824523</v>
      </c>
      <c r="L19" s="70"/>
      <c r="M19" s="70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4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mergeCells count="30">
    <mergeCell ref="A5:M5"/>
    <mergeCell ref="A6:M6"/>
    <mergeCell ref="A7:M7"/>
    <mergeCell ref="A10:A11"/>
    <mergeCell ref="B10:C11"/>
    <mergeCell ref="D10:E11"/>
    <mergeCell ref="F10:K10"/>
    <mergeCell ref="L10:M11"/>
    <mergeCell ref="J11:K11"/>
    <mergeCell ref="H11:I11"/>
    <mergeCell ref="A13:A14"/>
    <mergeCell ref="B13:B14"/>
    <mergeCell ref="C13:C14"/>
    <mergeCell ref="D13:D14"/>
    <mergeCell ref="E13:E14"/>
    <mergeCell ref="F11:G11"/>
    <mergeCell ref="L13:L14"/>
    <mergeCell ref="M13:M14"/>
    <mergeCell ref="L15:L16"/>
    <mergeCell ref="M15:M16"/>
    <mergeCell ref="L17:L18"/>
    <mergeCell ref="M17:M18"/>
    <mergeCell ref="B15:B16"/>
    <mergeCell ref="C15:C16"/>
    <mergeCell ref="B17:B18"/>
    <mergeCell ref="C17:C18"/>
    <mergeCell ref="D17:D18"/>
    <mergeCell ref="E17:E18"/>
    <mergeCell ref="D15:D16"/>
    <mergeCell ref="E15:E16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SheetLayoutView="100" zoomScalePageLayoutView="0" workbookViewId="0" topLeftCell="A1">
      <pane ySplit="270" topLeftCell="A1" activePane="bottomLeft" state="split"/>
      <selection pane="topLeft" activeCell="A31" sqref="A31:IV31"/>
      <selection pane="bottomLeft" activeCell="E37" sqref="E37"/>
    </sheetView>
  </sheetViews>
  <sheetFormatPr defaultColWidth="9.140625" defaultRowHeight="12.75"/>
  <cols>
    <col min="1" max="1" width="37.7109375" style="0" customWidth="1"/>
    <col min="2" max="2" width="22.28125" style="0" customWidth="1"/>
    <col min="3" max="3" width="10.28125" style="0" customWidth="1"/>
    <col min="4" max="4" width="11.421875" style="0" customWidth="1"/>
    <col min="5" max="5" width="10.7109375" style="0" customWidth="1"/>
    <col min="6" max="6" width="10.421875" style="0" customWidth="1"/>
    <col min="7" max="7" width="10.8515625" style="0" customWidth="1"/>
    <col min="8" max="8" width="10.00390625" style="0" customWidth="1"/>
    <col min="9" max="9" width="10.574218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0.00390625" style="0" customWidth="1"/>
    <col min="14" max="15" width="10.7109375" style="0" customWidth="1"/>
    <col min="16" max="16" width="13.00390625" style="0" customWidth="1"/>
  </cols>
  <sheetData>
    <row r="1" spans="1:16" ht="13.5" thickBo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45" customFormat="1" ht="13.5" thickBot="1">
      <c r="A2" s="86" t="s">
        <v>56</v>
      </c>
      <c r="B2" s="80" t="s">
        <v>0</v>
      </c>
      <c r="C2" s="80" t="s">
        <v>57</v>
      </c>
      <c r="D2" s="89" t="s">
        <v>38</v>
      </c>
      <c r="E2" s="90"/>
      <c r="F2" s="89" t="s">
        <v>58</v>
      </c>
      <c r="G2" s="90"/>
      <c r="H2" s="83" t="s">
        <v>1</v>
      </c>
      <c r="I2" s="83"/>
      <c r="J2" s="83"/>
      <c r="K2" s="83"/>
      <c r="L2" s="83"/>
      <c r="M2" s="83"/>
      <c r="N2" s="76" t="s">
        <v>2</v>
      </c>
      <c r="O2" s="76"/>
      <c r="P2" s="76" t="s">
        <v>3</v>
      </c>
    </row>
    <row r="3" spans="1:16" s="45" customFormat="1" ht="13.5" thickBot="1">
      <c r="A3" s="87"/>
      <c r="B3" s="81"/>
      <c r="C3" s="81"/>
      <c r="D3" s="91"/>
      <c r="E3" s="92"/>
      <c r="F3" s="91"/>
      <c r="G3" s="92"/>
      <c r="H3" s="79" t="s">
        <v>52</v>
      </c>
      <c r="I3" s="79"/>
      <c r="J3" s="79">
        <v>2011</v>
      </c>
      <c r="K3" s="79"/>
      <c r="L3" s="79">
        <v>2012</v>
      </c>
      <c r="M3" s="79"/>
      <c r="N3" s="77"/>
      <c r="O3" s="77"/>
      <c r="P3" s="78"/>
    </row>
    <row r="4" spans="1:16" s="45" customFormat="1" ht="18" customHeight="1" thickBot="1">
      <c r="A4" s="88"/>
      <c r="B4" s="82"/>
      <c r="C4" s="82"/>
      <c r="D4" s="47" t="s">
        <v>4</v>
      </c>
      <c r="E4" s="48" t="s">
        <v>5</v>
      </c>
      <c r="F4" s="47" t="s">
        <v>4</v>
      </c>
      <c r="G4" s="47" t="s">
        <v>5</v>
      </c>
      <c r="H4" s="47" t="s">
        <v>4</v>
      </c>
      <c r="I4" s="47" t="s">
        <v>5</v>
      </c>
      <c r="J4" s="47" t="s">
        <v>4</v>
      </c>
      <c r="K4" s="47" t="s">
        <v>5</v>
      </c>
      <c r="L4" s="46" t="s">
        <v>4</v>
      </c>
      <c r="M4" s="46" t="s">
        <v>5</v>
      </c>
      <c r="N4" s="46" t="s">
        <v>4</v>
      </c>
      <c r="O4" s="46" t="s">
        <v>5</v>
      </c>
      <c r="P4" s="77"/>
    </row>
    <row r="5" spans="1:16" s="45" customFormat="1" ht="13.5" thickBot="1">
      <c r="A5" s="49" t="s">
        <v>6</v>
      </c>
      <c r="B5" s="49" t="s">
        <v>7</v>
      </c>
      <c r="C5" s="49" t="s">
        <v>8</v>
      </c>
      <c r="D5" s="49" t="s">
        <v>9</v>
      </c>
      <c r="E5" s="50" t="s">
        <v>10</v>
      </c>
      <c r="F5" s="49" t="s">
        <v>11</v>
      </c>
      <c r="G5" s="49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20</v>
      </c>
      <c r="P5" s="49" t="s">
        <v>21</v>
      </c>
    </row>
    <row r="6" spans="1:16" ht="12.75">
      <c r="A6" s="21" t="s">
        <v>22</v>
      </c>
      <c r="B6" s="2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 t="s">
        <v>33</v>
      </c>
    </row>
    <row r="7" spans="1:16" ht="12.75">
      <c r="A7" s="25" t="s">
        <v>23</v>
      </c>
      <c r="B7" s="26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4" t="s">
        <v>48</v>
      </c>
    </row>
    <row r="8" spans="1:16" ht="12.75">
      <c r="A8" s="25" t="s">
        <v>24</v>
      </c>
      <c r="B8" s="26"/>
      <c r="C8" s="2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4" t="s">
        <v>45</v>
      </c>
    </row>
    <row r="9" spans="1:17" ht="12.75">
      <c r="A9" s="93" t="s">
        <v>59</v>
      </c>
      <c r="B9" s="32" t="s">
        <v>34</v>
      </c>
      <c r="C9" s="29" t="s">
        <v>51</v>
      </c>
      <c r="D9" s="28"/>
      <c r="E9" s="28">
        <f>G9+I9+K9+M9+K10+M10</f>
        <v>20200000</v>
      </c>
      <c r="F9" s="28"/>
      <c r="G9" s="28">
        <v>725477</v>
      </c>
      <c r="H9" s="28"/>
      <c r="I9" s="30">
        <v>100000</v>
      </c>
      <c r="J9" s="28"/>
      <c r="K9" s="30">
        <v>1282500</v>
      </c>
      <c r="L9" s="28"/>
      <c r="M9" s="30">
        <v>1623679</v>
      </c>
      <c r="N9" s="28"/>
      <c r="O9" s="28"/>
      <c r="P9" s="97" t="s">
        <v>63</v>
      </c>
      <c r="Q9" s="8"/>
    </row>
    <row r="10" spans="1:17" ht="12.75">
      <c r="A10" s="93"/>
      <c r="B10" s="105" t="s">
        <v>62</v>
      </c>
      <c r="C10" s="29"/>
      <c r="D10" s="28"/>
      <c r="E10" s="28"/>
      <c r="F10" s="28"/>
      <c r="G10" s="28"/>
      <c r="H10" s="28"/>
      <c r="I10" s="28"/>
      <c r="J10" s="28"/>
      <c r="K10" s="28">
        <v>7267500</v>
      </c>
      <c r="L10" s="28"/>
      <c r="M10" s="28">
        <v>9200844</v>
      </c>
      <c r="N10" s="28"/>
      <c r="O10" s="28"/>
      <c r="P10" s="98"/>
      <c r="Q10" s="8"/>
    </row>
    <row r="11" spans="1:17" ht="12.75">
      <c r="A11" s="94"/>
      <c r="B11" s="106"/>
      <c r="C11" s="33"/>
      <c r="D11" s="34"/>
      <c r="E11" s="34"/>
      <c r="F11" s="34"/>
      <c r="G11" s="34"/>
      <c r="H11" s="34"/>
      <c r="I11" s="34"/>
      <c r="J11" s="34"/>
      <c r="K11" s="36"/>
      <c r="L11" s="34"/>
      <c r="M11" s="36"/>
      <c r="N11" s="34"/>
      <c r="O11" s="34"/>
      <c r="P11" s="99"/>
      <c r="Q11" s="8"/>
    </row>
    <row r="12" spans="1:17" ht="12.75" customHeight="1">
      <c r="A12" s="100" t="s">
        <v>59</v>
      </c>
      <c r="B12" s="32" t="s">
        <v>34</v>
      </c>
      <c r="C12" s="29" t="s">
        <v>50</v>
      </c>
      <c r="D12" s="28">
        <f>F12+H12+J12+J13+L12+L13</f>
        <v>20259902</v>
      </c>
      <c r="E12" s="28"/>
      <c r="F12" s="28">
        <f>725477+59902</f>
        <v>785379</v>
      </c>
      <c r="G12" s="28"/>
      <c r="H12" s="30">
        <v>100000</v>
      </c>
      <c r="I12" s="28"/>
      <c r="J12" s="35">
        <v>1282500</v>
      </c>
      <c r="K12" s="24"/>
      <c r="L12" s="35">
        <v>1623679</v>
      </c>
      <c r="M12" s="24"/>
      <c r="N12" s="28"/>
      <c r="O12" s="28"/>
      <c r="P12" s="97" t="s">
        <v>63</v>
      </c>
      <c r="Q12" s="8"/>
    </row>
    <row r="13" spans="1:17" ht="12.75">
      <c r="A13" s="93"/>
      <c r="B13" s="105" t="s">
        <v>62</v>
      </c>
      <c r="C13" s="29"/>
      <c r="D13" s="28"/>
      <c r="E13" s="28"/>
      <c r="F13" s="28"/>
      <c r="G13" s="28"/>
      <c r="H13" s="28"/>
      <c r="I13" s="28"/>
      <c r="J13" s="28">
        <v>7267500</v>
      </c>
      <c r="K13" s="28"/>
      <c r="L13" s="28">
        <v>9200844</v>
      </c>
      <c r="M13" s="28"/>
      <c r="N13" s="28"/>
      <c r="O13" s="28"/>
      <c r="P13" s="98"/>
      <c r="Q13" s="8"/>
    </row>
    <row r="14" spans="1:17" ht="12.75">
      <c r="A14" s="94"/>
      <c r="B14" s="106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99"/>
      <c r="Q14" s="8"/>
    </row>
    <row r="15" spans="1:16" ht="12.75">
      <c r="A15" s="101" t="s">
        <v>60</v>
      </c>
      <c r="B15" s="37" t="s">
        <v>25</v>
      </c>
      <c r="C15" s="38" t="s">
        <v>49</v>
      </c>
      <c r="D15" s="39"/>
      <c r="E15" s="39"/>
      <c r="F15" s="39"/>
      <c r="G15" s="39"/>
      <c r="H15" s="39"/>
      <c r="I15" s="35">
        <v>3000000</v>
      </c>
      <c r="J15" s="39"/>
      <c r="K15" s="39"/>
      <c r="L15" s="35">
        <v>3000000</v>
      </c>
      <c r="M15" s="40"/>
      <c r="N15" s="39"/>
      <c r="O15" s="39"/>
      <c r="P15" s="40"/>
    </row>
    <row r="16" spans="1:16" ht="12.75">
      <c r="A16" s="102"/>
      <c r="B16" s="31" t="s">
        <v>26</v>
      </c>
      <c r="C16" s="29"/>
      <c r="D16" s="28"/>
      <c r="E16" s="28"/>
      <c r="F16" s="28"/>
      <c r="G16" s="28"/>
      <c r="H16" s="28"/>
      <c r="I16" s="30"/>
      <c r="J16" s="28"/>
      <c r="K16" s="28"/>
      <c r="L16" s="30"/>
      <c r="M16" s="24"/>
      <c r="N16" s="28"/>
      <c r="O16" s="28"/>
      <c r="P16" s="24"/>
    </row>
    <row r="17" spans="1:16" ht="12.75">
      <c r="A17" s="102"/>
      <c r="B17" s="32" t="s">
        <v>27</v>
      </c>
      <c r="C17" s="29"/>
      <c r="D17" s="28"/>
      <c r="E17" s="28"/>
      <c r="F17" s="28"/>
      <c r="G17" s="28"/>
      <c r="H17" s="28"/>
      <c r="I17" s="28"/>
      <c r="J17" s="28"/>
      <c r="K17" s="28"/>
      <c r="L17" s="28"/>
      <c r="M17" s="24"/>
      <c r="N17" s="28"/>
      <c r="O17" s="28"/>
      <c r="P17" s="24"/>
    </row>
    <row r="18" spans="1:16" ht="12.75">
      <c r="A18" s="103"/>
      <c r="B18" s="31" t="s">
        <v>28</v>
      </c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1"/>
    </row>
    <row r="19" spans="1:16" ht="12.75">
      <c r="A19" s="44" t="s">
        <v>66</v>
      </c>
      <c r="B19" s="32" t="s">
        <v>34</v>
      </c>
      <c r="C19" s="32" t="s">
        <v>46</v>
      </c>
      <c r="D19" s="28">
        <v>2300</v>
      </c>
      <c r="E19" s="28"/>
      <c r="F19" s="28"/>
      <c r="G19" s="28"/>
      <c r="H19" s="30"/>
      <c r="I19" s="30">
        <v>349310</v>
      </c>
      <c r="J19" s="30"/>
      <c r="K19" s="28"/>
      <c r="L19" s="28"/>
      <c r="M19" s="24"/>
      <c r="N19" s="28"/>
      <c r="O19" s="28"/>
      <c r="P19" s="97" t="s">
        <v>63</v>
      </c>
    </row>
    <row r="20" spans="1:16" ht="12.75" customHeight="1">
      <c r="A20" s="44"/>
      <c r="B20" s="105" t="s">
        <v>62</v>
      </c>
      <c r="C20" s="32"/>
      <c r="D20" s="28"/>
      <c r="E20" s="28"/>
      <c r="F20" s="28"/>
      <c r="G20" s="28"/>
      <c r="H20" s="28">
        <v>351610</v>
      </c>
      <c r="I20" s="30"/>
      <c r="J20" s="30"/>
      <c r="K20" s="28"/>
      <c r="L20" s="28"/>
      <c r="M20" s="24"/>
      <c r="N20" s="28"/>
      <c r="O20" s="28"/>
      <c r="P20" s="98"/>
    </row>
    <row r="21" spans="1:16" ht="12.75">
      <c r="A21" s="44"/>
      <c r="B21" s="107"/>
      <c r="C21" s="32"/>
      <c r="D21" s="28"/>
      <c r="E21" s="28"/>
      <c r="F21" s="28"/>
      <c r="G21" s="28"/>
      <c r="H21" s="28"/>
      <c r="I21" s="30"/>
      <c r="J21" s="30"/>
      <c r="K21" s="28"/>
      <c r="L21" s="28"/>
      <c r="M21" s="24"/>
      <c r="N21" s="28"/>
      <c r="O21" s="28"/>
      <c r="P21" s="98"/>
    </row>
    <row r="22" spans="1:16" ht="12.75">
      <c r="A22" s="104" t="s">
        <v>61</v>
      </c>
      <c r="B22" s="32"/>
      <c r="C22" s="32" t="s">
        <v>29</v>
      </c>
      <c r="D22" s="28">
        <v>2300</v>
      </c>
      <c r="E22" s="28"/>
      <c r="F22" s="28"/>
      <c r="G22" s="28"/>
      <c r="H22" s="30"/>
      <c r="I22" s="30">
        <v>349310</v>
      </c>
      <c r="J22" s="30"/>
      <c r="K22" s="28"/>
      <c r="L22" s="28"/>
      <c r="M22" s="24"/>
      <c r="N22" s="28"/>
      <c r="O22" s="28"/>
      <c r="P22" s="42"/>
    </row>
    <row r="23" spans="1:16" ht="12.75">
      <c r="A23" s="104"/>
      <c r="B23" s="32"/>
      <c r="C23" s="32"/>
      <c r="D23" s="28"/>
      <c r="E23" s="28"/>
      <c r="F23" s="28"/>
      <c r="G23" s="28"/>
      <c r="H23" s="28">
        <v>351610</v>
      </c>
      <c r="I23" s="30"/>
      <c r="J23" s="30"/>
      <c r="K23" s="28"/>
      <c r="L23" s="28"/>
      <c r="M23" s="28"/>
      <c r="N23" s="28"/>
      <c r="O23" s="28"/>
      <c r="P23" s="42"/>
    </row>
    <row r="24" spans="1:16" ht="12.75">
      <c r="A24" s="104"/>
      <c r="B24" s="32"/>
      <c r="C24" s="32"/>
      <c r="D24" s="28"/>
      <c r="E24" s="28"/>
      <c r="F24" s="28"/>
      <c r="G24" s="28"/>
      <c r="H24" s="28"/>
      <c r="I24" s="30"/>
      <c r="J24" s="30"/>
      <c r="K24" s="28"/>
      <c r="L24" s="28"/>
      <c r="M24" s="28"/>
      <c r="N24" s="28"/>
      <c r="O24" s="28"/>
      <c r="P24" s="43"/>
    </row>
    <row r="25" spans="1:16" ht="13.5" thickBot="1">
      <c r="A25" s="104"/>
      <c r="B25" s="32"/>
      <c r="C25" s="32"/>
      <c r="D25" s="28"/>
      <c r="E25" s="28"/>
      <c r="F25" s="28"/>
      <c r="G25" s="28"/>
      <c r="H25" s="28"/>
      <c r="I25" s="30"/>
      <c r="J25" s="30"/>
      <c r="K25" s="28"/>
      <c r="L25" s="28"/>
      <c r="M25" s="28"/>
      <c r="N25" s="28"/>
      <c r="O25" s="28"/>
      <c r="P25" s="43"/>
    </row>
    <row r="26" spans="1:16" ht="12.75">
      <c r="A26" s="85" t="s">
        <v>30</v>
      </c>
      <c r="B26" s="85"/>
      <c r="C26" s="51"/>
      <c r="D26" s="73">
        <f>D19+D12</f>
        <v>20262202</v>
      </c>
      <c r="E26" s="73">
        <f>E9</f>
        <v>20200000</v>
      </c>
      <c r="F26" s="73">
        <f>F12</f>
        <v>785379</v>
      </c>
      <c r="G26" s="73">
        <f>G9</f>
        <v>725477</v>
      </c>
      <c r="H26" s="52">
        <f>H12+H19</f>
        <v>100000</v>
      </c>
      <c r="I26" s="52">
        <f>I15+I9+I19</f>
        <v>3449310</v>
      </c>
      <c r="J26" s="52">
        <f>J12</f>
        <v>1282500</v>
      </c>
      <c r="K26" s="52">
        <f>K9</f>
        <v>1282500</v>
      </c>
      <c r="L26" s="52">
        <f>L12+L15</f>
        <v>4623679</v>
      </c>
      <c r="M26" s="52">
        <f>M9</f>
        <v>1623679</v>
      </c>
      <c r="N26" s="73"/>
      <c r="O26" s="73"/>
      <c r="P26" s="53"/>
    </row>
    <row r="27" spans="1:16" ht="13.5" thickBot="1">
      <c r="A27" s="84" t="s">
        <v>31</v>
      </c>
      <c r="B27" s="84"/>
      <c r="C27" s="54"/>
      <c r="D27" s="74"/>
      <c r="E27" s="74"/>
      <c r="F27" s="74"/>
      <c r="G27" s="74"/>
      <c r="H27" s="55">
        <f>H20</f>
        <v>351610</v>
      </c>
      <c r="I27" s="55"/>
      <c r="J27" s="55">
        <f>J13</f>
        <v>7267500</v>
      </c>
      <c r="K27" s="55">
        <f>K10</f>
        <v>7267500</v>
      </c>
      <c r="L27" s="55">
        <f>L13</f>
        <v>9200844</v>
      </c>
      <c r="M27" s="55">
        <f>M10</f>
        <v>9200844</v>
      </c>
      <c r="N27" s="74"/>
      <c r="O27" s="74"/>
      <c r="P27" s="56"/>
    </row>
    <row r="28" spans="1:16" ht="12.75">
      <c r="A28" s="95" t="s">
        <v>32</v>
      </c>
      <c r="B28" s="95"/>
      <c r="C28" s="57"/>
      <c r="D28" s="73">
        <f aca="true" t="shared" si="0" ref="D28:M28">D26</f>
        <v>20262202</v>
      </c>
      <c r="E28" s="73">
        <f t="shared" si="0"/>
        <v>20200000</v>
      </c>
      <c r="F28" s="73">
        <f t="shared" si="0"/>
        <v>785379</v>
      </c>
      <c r="G28" s="73">
        <f t="shared" si="0"/>
        <v>725477</v>
      </c>
      <c r="H28" s="52">
        <f t="shared" si="0"/>
        <v>100000</v>
      </c>
      <c r="I28" s="52">
        <f>I26</f>
        <v>3449310</v>
      </c>
      <c r="J28" s="52">
        <f t="shared" si="0"/>
        <v>1282500</v>
      </c>
      <c r="K28" s="52">
        <f t="shared" si="0"/>
        <v>1282500</v>
      </c>
      <c r="L28" s="52">
        <f t="shared" si="0"/>
        <v>4623679</v>
      </c>
      <c r="M28" s="52">
        <f t="shared" si="0"/>
        <v>1623679</v>
      </c>
      <c r="N28" s="73"/>
      <c r="O28" s="73"/>
      <c r="P28" s="53"/>
    </row>
    <row r="29" spans="1:16" ht="13.5" thickBot="1">
      <c r="A29" s="96"/>
      <c r="B29" s="96"/>
      <c r="C29" s="58"/>
      <c r="D29" s="74"/>
      <c r="E29" s="74"/>
      <c r="F29" s="74"/>
      <c r="G29" s="74"/>
      <c r="H29" s="55">
        <f>H27</f>
        <v>351610</v>
      </c>
      <c r="I29" s="55"/>
      <c r="J29" s="55">
        <f>J27</f>
        <v>7267500</v>
      </c>
      <c r="K29" s="55">
        <f>K27</f>
        <v>7267500</v>
      </c>
      <c r="L29" s="55">
        <f>L27</f>
        <v>9200844</v>
      </c>
      <c r="M29" s="55">
        <f>M27</f>
        <v>9200844</v>
      </c>
      <c r="N29" s="74"/>
      <c r="O29" s="74"/>
      <c r="P29" s="56"/>
    </row>
    <row r="30" spans="1:16" ht="12.75">
      <c r="A30" s="17"/>
      <c r="B30" s="18"/>
      <c r="C30" s="17"/>
      <c r="D30" s="17"/>
      <c r="E30" s="1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sheetProtection/>
  <mergeCells count="37">
    <mergeCell ref="P9:P11"/>
    <mergeCell ref="P12:P14"/>
    <mergeCell ref="P19:P21"/>
    <mergeCell ref="A12:A14"/>
    <mergeCell ref="A15:A18"/>
    <mergeCell ref="A22:A25"/>
    <mergeCell ref="B10:B11"/>
    <mergeCell ref="B13:B14"/>
    <mergeCell ref="B20:B21"/>
    <mergeCell ref="A2:A4"/>
    <mergeCell ref="D2:E3"/>
    <mergeCell ref="F2:G3"/>
    <mergeCell ref="A9:A11"/>
    <mergeCell ref="O28:O29"/>
    <mergeCell ref="A28:B29"/>
    <mergeCell ref="D28:D29"/>
    <mergeCell ref="F28:F29"/>
    <mergeCell ref="N28:N29"/>
    <mergeCell ref="E28:E29"/>
    <mergeCell ref="N26:N27"/>
    <mergeCell ref="O26:O27"/>
    <mergeCell ref="A27:B27"/>
    <mergeCell ref="A26:B26"/>
    <mergeCell ref="D26:D27"/>
    <mergeCell ref="E26:E27"/>
    <mergeCell ref="F26:F27"/>
    <mergeCell ref="G26:G27"/>
    <mergeCell ref="G28:G29"/>
    <mergeCell ref="A1:P1"/>
    <mergeCell ref="N2:O3"/>
    <mergeCell ref="P2:P4"/>
    <mergeCell ref="H3:I3"/>
    <mergeCell ref="J3:K3"/>
    <mergeCell ref="L3:M3"/>
    <mergeCell ref="B2:B4"/>
    <mergeCell ref="H2:M2"/>
    <mergeCell ref="C2:C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68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kjezewska</dc:creator>
  <cp:keywords/>
  <dc:description/>
  <cp:lastModifiedBy>msoltys</cp:lastModifiedBy>
  <cp:lastPrinted>2010-03-04T09:02:39Z</cp:lastPrinted>
  <dcterms:created xsi:type="dcterms:W3CDTF">2009-11-02T09:35:38Z</dcterms:created>
  <dcterms:modified xsi:type="dcterms:W3CDTF">2010-03-16T08:32:02Z</dcterms:modified>
  <cp:category/>
  <cp:version/>
  <cp:contentType/>
  <cp:contentStatus/>
</cp:coreProperties>
</file>