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9390" windowHeight="5265" tabRatio="602" firstSheet="0" activeTab="0"/>
  </bookViews>
  <sheets>
    <sheet name="Arkusz " sheetId="1" r:id="rId1"/>
  </sheets>
  <definedNames>
    <definedName name="_xlnm.Print_Area" localSheetId="0">'Arkusz '!$A$2:$E$152</definedName>
  </definedNames>
  <calcPr fullCalcOnLoad="1"/>
</workbook>
</file>

<file path=xl/sharedStrings.xml><?xml version="1.0" encoding="utf-8"?>
<sst xmlns="http://schemas.openxmlformats.org/spreadsheetml/2006/main" count="137" uniqueCount="92">
  <si>
    <t>DZIAŁ</t>
  </si>
  <si>
    <t>WYSZCZEGÓLNIENIE</t>
  </si>
  <si>
    <t>§</t>
  </si>
  <si>
    <t>OCHRONA  ZDROWIA</t>
  </si>
  <si>
    <t>Przeciwdziałanie alkoholizmowi</t>
  </si>
  <si>
    <t>Składki na ubezpieczenia społeczne</t>
  </si>
  <si>
    <t>Składki na Fundusz Pracy</t>
  </si>
  <si>
    <t>Zakup materiałów i wyposażenia</t>
  </si>
  <si>
    <t>Zakup usług pozostałych</t>
  </si>
  <si>
    <t>Wydatki inwestycyjne jednostek budżetowych</t>
  </si>
  <si>
    <t xml:space="preserve"> - 2 -</t>
  </si>
  <si>
    <t>WYDATKI</t>
  </si>
  <si>
    <t>RAZEM:</t>
  </si>
  <si>
    <t>PLAN</t>
  </si>
  <si>
    <t>Zakup energii</t>
  </si>
  <si>
    <t>Dotacja celowa z budżetu na finansowanie lub dofinansowanie zadań zleconych</t>
  </si>
  <si>
    <t>do realizacji stowarzyszeniom</t>
  </si>
  <si>
    <t>0480</t>
  </si>
  <si>
    <t>Dotacja celowa z budżetu na finansowanie lub dofinansowanie zadań zleconych do realizacji pozostałym</t>
  </si>
  <si>
    <t xml:space="preserve">jednostkom niezaliczanym do sektora finansów publicznych </t>
  </si>
  <si>
    <t>Miejska Komisja Rozwiązywania Problemów Alkoholowych</t>
  </si>
  <si>
    <t>Miejska Izba Wytrzeźwień</t>
  </si>
  <si>
    <t>Wynagrodzenia bezosobowe</t>
  </si>
  <si>
    <t>z tego:</t>
  </si>
  <si>
    <t>5</t>
  </si>
  <si>
    <t>DOCHODY OD OSÓB PRAWNYCH, OD OSÓB FIZYCZNYCH I OD INNYCH JEDNOSTEK</t>
  </si>
  <si>
    <t xml:space="preserve"> NIEPOSIADAJĄCYCH OSOBOWOŚCI PRAWNEJ ORAZ WYDATKI ZWIĄZANE Z ICH POBOREM</t>
  </si>
  <si>
    <t>Zwalczanie narkomanii</t>
  </si>
  <si>
    <t xml:space="preserve"> - 3 - </t>
  </si>
  <si>
    <t>I PLAN  WYDATKÓW NA REALIZACJĘ ZADAŃ  OKREŚLONYCH W GMINNYM PROGRAMIE PROFILAKTYKI I ROZWIĄZYWANIA</t>
  </si>
  <si>
    <t>Koszty postępowania sądowego i prokuratorskiego</t>
  </si>
  <si>
    <t>Zakup usług remontowych</t>
  </si>
  <si>
    <t>Opłaty z tytułu zakupu usług telekomunukacyjnych telefonii stacjonarnej</t>
  </si>
  <si>
    <t>Szkolenia pracowników niebędących członkami korpusu służby cywilnej</t>
  </si>
  <si>
    <t xml:space="preserve"> - 4 - </t>
  </si>
  <si>
    <t xml:space="preserve"> - Wywiady środowiskowe</t>
  </si>
  <si>
    <t xml:space="preserve"> - Szkolenia dla członków Komisji (wyżywienie, noclegi, transport)</t>
  </si>
  <si>
    <t>Zakup usług obejmujących wykonanie ekspertyz, analiz i opinii</t>
  </si>
  <si>
    <t xml:space="preserve"> - Opinie biegłych w przedmiocie uzależnienia od alkoholu</t>
  </si>
  <si>
    <t>Opłaty za administrowanie i czynsze za budynki, lokale i pomieszczenia garażowe</t>
  </si>
  <si>
    <t>Zakup akcesoriów komputerowych, w tym programów i licencji</t>
  </si>
  <si>
    <t xml:space="preserve"> - Zakup ustników</t>
  </si>
  <si>
    <t xml:space="preserve"> - Kalibracja urządzeń do szybkiego ustalania poziomu alkoholu w wydychanym powietrzu</t>
  </si>
  <si>
    <t xml:space="preserve"> - Energia elektryczna i woda dla Klubu Abstynenta "Alibi" </t>
  </si>
  <si>
    <t xml:space="preserve"> - Czynsz za lokal  Klubu Abstynenta "Alibi" </t>
  </si>
  <si>
    <t xml:space="preserve">Wpływy z opłat za wydawanie zezwoleń  na sprzedaż alkoholu </t>
  </si>
  <si>
    <t>Opłaty z tytułu zakupu usług telekomunikacyjnych telefonii stacjonarnej</t>
  </si>
  <si>
    <t>Dotacja podmiotowa z budżetu  dla samorządowej instytucji kultury</t>
  </si>
  <si>
    <t xml:space="preserve"> - Zakup materiałów i wyposażenia na potrzeby Klubu Abstynenta "Alibi"</t>
  </si>
  <si>
    <t xml:space="preserve"> - Opłaty za telefon Klubu Abstynenta "Alibi"</t>
  </si>
  <si>
    <t xml:space="preserve"> Podróże służbowe krajowe</t>
  </si>
  <si>
    <t xml:space="preserve"> - Koszty podróży członków MKRPA</t>
  </si>
  <si>
    <t>Wpływy z innych opłat stanowiących dochody jednostek samorządu terytorialnego na podstawie ustaw</t>
  </si>
  <si>
    <t xml:space="preserve"> - Koszty związane z realizacją Gminnego Programu Profilaktyki i Rozwiązywania Problemów </t>
  </si>
  <si>
    <t xml:space="preserve"> - Szkolenia dla członków Komisji (wynagrodzenie dla osób szkolących)</t>
  </si>
  <si>
    <t xml:space="preserve">Ośrodek Interwencji Kryzysowej </t>
  </si>
  <si>
    <t xml:space="preserve"> - Wynagrodzenia wypłacane członkom MKRPA za udział w posiedzeniach komisji</t>
  </si>
  <si>
    <t>ROZDZIAŁ</t>
  </si>
  <si>
    <t xml:space="preserve">  Alkoholowych oraz Przeciwdziałania Narkomanii </t>
  </si>
  <si>
    <t xml:space="preserve"> - Utrzymanie czystości w pomieszczeniach Klubu Abstynenta "Alibi" </t>
  </si>
  <si>
    <t xml:space="preserve">   PROBLEMÓW ALKOHOLOWYCH ORAZ PRZECIWDZIAŁANIA NARKOMANII NA ROK 2010</t>
  </si>
  <si>
    <t>NA ROK 2010</t>
  </si>
  <si>
    <t xml:space="preserve">  Alkoholowych oraz Przeciwdziałania Narkomanii  </t>
  </si>
  <si>
    <t xml:space="preserve"> - Zakup stołów, krzeseł, szaf biurowych, foteli, zakup materiałów i pomocy do pracy z osobami </t>
  </si>
  <si>
    <t xml:space="preserve">   zgłaszającymi się po pomoc - materiały biurowe, prenumerata czasopism z zakresu problematyki </t>
  </si>
  <si>
    <t xml:space="preserve"> - Zakup usług związanych z bieżącym utrzymaniem Klubu Abstynenta "Alibi"</t>
  </si>
  <si>
    <t xml:space="preserve">   programów profilaktycznych</t>
  </si>
  <si>
    <t xml:space="preserve">                                                                                                                                                              Rady Miejskiej Legnicy</t>
  </si>
  <si>
    <t xml:space="preserve">                                                                                                                                     z dnia …</t>
  </si>
  <si>
    <t xml:space="preserve"> DOCHODY</t>
  </si>
  <si>
    <t xml:space="preserve">   dla potrzeb prowadzenia pozalekcyjnych zajęć sportowych dla dzieci i młodzieży jako elementu</t>
  </si>
  <si>
    <t xml:space="preserve"> - Modernizacja bazy sportowej dla potrzeb dzieci i młodzieży przy Stadionie im. Orła Białego w Legnicy - </t>
  </si>
  <si>
    <t xml:space="preserve"> - Modernizacja bazy sportowej dla szkolenia młodzieży uzdolnionej piłkarsko w Legnicy</t>
  </si>
  <si>
    <t xml:space="preserve">   przy ul. Grabskiego 14 - dla potrzeb prowadzenia pozalekcyjnych zajęć sportowych przy </t>
  </si>
  <si>
    <t xml:space="preserve">                                                                                                                                        Tabela nr 5</t>
  </si>
  <si>
    <t xml:space="preserve">   Zespole Szkół Budowlanych dla dzieci i młodzieży jako elementu programów profilaktycznych</t>
  </si>
  <si>
    <t xml:space="preserve">   uzależnień i przeciwdziałania przemocy w rodzinie</t>
  </si>
  <si>
    <t>Skarbnik Miasta</t>
  </si>
  <si>
    <t>Grażyna Nikodem</t>
  </si>
  <si>
    <t xml:space="preserve">                                                                                                                                                               Prezydent Miasta</t>
  </si>
  <si>
    <t xml:space="preserve">                                                                                                                                                Tadeusz Krzakowski</t>
  </si>
  <si>
    <t>PLAN  DOCHODÓW Z TYTUŁU OPŁAT ZA WYDAWANIE ZEZWOLEŃ NA SPRZEDAŻ NAPOJÓW ALKOHOLOWYCH</t>
  </si>
  <si>
    <t xml:space="preserve">   przemocy rodzinnej i domowej</t>
  </si>
  <si>
    <t xml:space="preserve">   w zakresie przeciwdziałania agresji, zaniedbaniu i opuszczeniu jako formom </t>
  </si>
  <si>
    <t xml:space="preserve"> - Szkolenia pracowników w zakresie prowadzenia pracy pomocowej z rodziną z problemem </t>
  </si>
  <si>
    <t xml:space="preserve">   uzależnienia  i współuzależnienia, w zakresie pomocy rodzinie w budowaniu trzeźwości, </t>
  </si>
  <si>
    <t xml:space="preserve"> - Szkolenia dla osób pragnących się kształcić w tematyce uzależnień i zapobieganiu </t>
  </si>
  <si>
    <t xml:space="preserve">   przemocy w rodzinie</t>
  </si>
  <si>
    <t xml:space="preserve">   przeciwdziałania patologiom społecznym</t>
  </si>
  <si>
    <t>Podróże służbowe krajowe</t>
  </si>
  <si>
    <t xml:space="preserve">                                                                                                                                             do projektu uchwały Nr …</t>
  </si>
  <si>
    <t xml:space="preserve"> - Szkolenia dla  członków MKRPA i pracowników Urzędu Miasta Legnicy w zakresie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</si>
</sst>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0"/>
    </font>
    <font>
      <b/>
      <i/>
      <sz val="11"/>
      <name val="Times New Roman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i/>
      <sz val="11"/>
      <name val="Times New Roman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10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3" fillId="1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1" borderId="14" xfId="0" applyFont="1" applyFill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37" fontId="6" fillId="0" borderId="15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37" fontId="5" fillId="0" borderId="16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6" fillId="33" borderId="17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13" fillId="1" borderId="18" xfId="0" applyFont="1" applyFill="1" applyBorder="1" applyAlignment="1">
      <alignment horizontal="center" vertical="center"/>
    </xf>
    <xf numFmtId="0" fontId="13" fillId="1" borderId="18" xfId="0" applyFont="1" applyFill="1" applyBorder="1" applyAlignment="1">
      <alignment horizontal="center"/>
    </xf>
    <xf numFmtId="0" fontId="13" fillId="1" borderId="19" xfId="0" applyFont="1" applyFill="1" applyBorder="1" applyAlignment="1">
      <alignment horizontal="center" vertical="center"/>
    </xf>
    <xf numFmtId="0" fontId="13" fillId="1" borderId="19" xfId="0" applyFont="1" applyFill="1" applyBorder="1" applyAlignment="1">
      <alignment horizontal="center"/>
    </xf>
    <xf numFmtId="0" fontId="6" fillId="1" borderId="11" xfId="0" applyFont="1" applyFill="1" applyBorder="1" applyAlignment="1">
      <alignment horizontal="center"/>
    </xf>
    <xf numFmtId="0" fontId="6" fillId="1" borderId="11" xfId="0" applyFont="1" applyFill="1" applyBorder="1" applyAlignment="1">
      <alignment/>
    </xf>
    <xf numFmtId="4" fontId="6" fillId="1" borderId="11" xfId="0" applyNumberFormat="1" applyFont="1" applyFill="1" applyBorder="1" applyAlignment="1">
      <alignment/>
    </xf>
    <xf numFmtId="0" fontId="6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/>
    </xf>
    <xf numFmtId="0" fontId="0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wrapText="1"/>
    </xf>
    <xf numFmtId="4" fontId="18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8" fillId="33" borderId="13" xfId="0" applyFont="1" applyFill="1" applyBorder="1" applyAlignment="1">
      <alignment horizontal="left"/>
    </xf>
    <xf numFmtId="4" fontId="18" fillId="0" borderId="13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20" fillId="0" borderId="0" xfId="0" applyFont="1" applyAlignment="1">
      <alignment/>
    </xf>
    <xf numFmtId="4" fontId="7" fillId="0" borderId="13" xfId="0" applyNumberFormat="1" applyFont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 horizontal="right"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/>
    </xf>
    <xf numFmtId="4" fontId="18" fillId="0" borderId="2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1" borderId="18" xfId="0" applyFont="1" applyFill="1" applyBorder="1" applyAlignment="1">
      <alignment horizontal="center" vertical="center"/>
    </xf>
    <xf numFmtId="0" fontId="13" fillId="1" borderId="22" xfId="0" applyFont="1" applyFill="1" applyBorder="1" applyAlignment="1">
      <alignment horizontal="center" vertical="center"/>
    </xf>
    <xf numFmtId="0" fontId="6" fillId="1" borderId="18" xfId="0" applyFont="1" applyFill="1" applyBorder="1" applyAlignment="1">
      <alignment horizontal="center" vertical="center"/>
    </xf>
    <xf numFmtId="0" fontId="6" fillId="1" borderId="22" xfId="0" applyFont="1" applyFill="1" applyBorder="1" applyAlignment="1">
      <alignment horizontal="center" vertical="center"/>
    </xf>
  </cellXfs>
  <cellStyles count="62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Obliczenia" xfId="65"/>
    <cellStyle name="Percent" xfId="66"/>
    <cellStyle name="Styl 1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6"/>
  <sheetViews>
    <sheetView tabSelected="1" zoomScalePageLayoutView="0" workbookViewId="0" topLeftCell="A40">
      <selection activeCell="D142" sqref="D142"/>
    </sheetView>
  </sheetViews>
  <sheetFormatPr defaultColWidth="9.00390625" defaultRowHeight="12.75"/>
  <cols>
    <col min="1" max="1" width="9.375" style="56" customWidth="1"/>
    <col min="2" max="2" width="10.375" style="56" customWidth="1"/>
    <col min="3" max="3" width="8.00390625" style="56" customWidth="1"/>
    <col min="4" max="4" width="94.875" style="56" customWidth="1"/>
    <col min="5" max="5" width="18.375" style="56" customWidth="1"/>
    <col min="6" max="16384" width="9.125" style="56" customWidth="1"/>
  </cols>
  <sheetData>
    <row r="2" spans="4:5" ht="12.75">
      <c r="D2" s="103" t="s">
        <v>74</v>
      </c>
      <c r="E2" s="103"/>
    </row>
    <row r="3" spans="4:6" ht="12.75">
      <c r="D3" s="103" t="s">
        <v>90</v>
      </c>
      <c r="E3" s="103"/>
      <c r="F3" s="103"/>
    </row>
    <row r="4" spans="4:5" ht="12.75">
      <c r="D4" s="103" t="s">
        <v>67</v>
      </c>
      <c r="E4" s="103"/>
    </row>
    <row r="5" spans="4:5" ht="12.75">
      <c r="D5" s="103" t="s">
        <v>68</v>
      </c>
      <c r="E5" s="103"/>
    </row>
    <row r="6" spans="4:5" ht="12.75">
      <c r="D6" s="16"/>
      <c r="E6" s="40"/>
    </row>
    <row r="7" spans="4:5" ht="12.75">
      <c r="D7" s="16"/>
      <c r="E7" s="17"/>
    </row>
    <row r="8" spans="1:5" ht="18.75" customHeight="1">
      <c r="A8" s="101" t="s">
        <v>81</v>
      </c>
      <c r="B8" s="101"/>
      <c r="C8" s="101"/>
      <c r="D8" s="101"/>
      <c r="E8" s="101"/>
    </row>
    <row r="9" spans="1:5" ht="18.75" customHeight="1">
      <c r="A9" s="101" t="s">
        <v>29</v>
      </c>
      <c r="B9" s="101"/>
      <c r="C9" s="101"/>
      <c r="D9" s="101"/>
      <c r="E9" s="101"/>
    </row>
    <row r="10" spans="1:5" ht="18.75" customHeight="1">
      <c r="A10" s="101" t="s">
        <v>60</v>
      </c>
      <c r="B10" s="101"/>
      <c r="C10" s="101"/>
      <c r="D10" s="101"/>
      <c r="E10" s="101"/>
    </row>
    <row r="11" spans="1:5" ht="18.75" customHeight="1">
      <c r="A11" s="12"/>
      <c r="B11" s="12"/>
      <c r="C11" s="12"/>
      <c r="D11" s="24"/>
      <c r="E11" s="12"/>
    </row>
    <row r="12" spans="1:5" ht="18.75" customHeight="1">
      <c r="A12" s="12"/>
      <c r="B12" s="12"/>
      <c r="C12" s="12"/>
      <c r="D12" s="24"/>
      <c r="E12" s="12"/>
    </row>
    <row r="13" spans="1:5" ht="18.75" customHeight="1">
      <c r="A13" s="12"/>
      <c r="B13" s="12"/>
      <c r="C13" s="12"/>
      <c r="D13" s="12"/>
      <c r="E13" s="12"/>
    </row>
    <row r="14" spans="1:5" ht="18.75" customHeight="1" thickBot="1">
      <c r="A14" s="102" t="s">
        <v>69</v>
      </c>
      <c r="B14" s="102"/>
      <c r="C14" s="102"/>
      <c r="D14" s="8"/>
      <c r="E14" s="13"/>
    </row>
    <row r="15" spans="1:5" ht="16.5" customHeight="1">
      <c r="A15" s="104" t="s">
        <v>0</v>
      </c>
      <c r="B15" s="104" t="s">
        <v>57</v>
      </c>
      <c r="C15" s="106" t="s">
        <v>2</v>
      </c>
      <c r="D15" s="104" t="s">
        <v>1</v>
      </c>
      <c r="E15" s="57" t="s">
        <v>13</v>
      </c>
    </row>
    <row r="16" spans="1:5" ht="16.5" customHeight="1" thickBot="1">
      <c r="A16" s="105"/>
      <c r="B16" s="105"/>
      <c r="C16" s="107"/>
      <c r="D16" s="105"/>
      <c r="E16" s="59" t="s">
        <v>61</v>
      </c>
    </row>
    <row r="17" spans="1:5" s="70" customFormat="1" ht="15.75" customHeight="1" thickBot="1">
      <c r="A17" s="19">
        <v>1</v>
      </c>
      <c r="B17" s="19">
        <v>2</v>
      </c>
      <c r="C17" s="19">
        <v>3</v>
      </c>
      <c r="D17" s="19">
        <v>4</v>
      </c>
      <c r="E17" s="27" t="s">
        <v>24</v>
      </c>
    </row>
    <row r="18" spans="1:5" ht="18.75" customHeight="1">
      <c r="A18" s="28">
        <v>756</v>
      </c>
      <c r="B18" s="28"/>
      <c r="C18" s="28"/>
      <c r="D18" s="36" t="s">
        <v>25</v>
      </c>
      <c r="E18" s="29"/>
    </row>
    <row r="19" spans="1:5" ht="18.75" customHeight="1">
      <c r="A19" s="2"/>
      <c r="B19" s="2"/>
      <c r="C19" s="2"/>
      <c r="D19" s="35" t="s">
        <v>26</v>
      </c>
      <c r="E19" s="52">
        <f>SUM(E20)</f>
        <v>1950000</v>
      </c>
    </row>
    <row r="20" spans="1:5" ht="18.75" customHeight="1">
      <c r="A20" s="21"/>
      <c r="B20" s="21">
        <v>75618</v>
      </c>
      <c r="C20" s="21"/>
      <c r="D20" s="22" t="s">
        <v>52</v>
      </c>
      <c r="E20" s="51">
        <f>E21</f>
        <v>1950000</v>
      </c>
    </row>
    <row r="21" spans="1:5" ht="18.75" customHeight="1">
      <c r="A21" s="21"/>
      <c r="B21" s="21"/>
      <c r="C21" s="23" t="s">
        <v>17</v>
      </c>
      <c r="D21" s="22" t="s">
        <v>45</v>
      </c>
      <c r="E21" s="51">
        <v>1950000</v>
      </c>
    </row>
    <row r="22" spans="1:5" ht="18.75" customHeight="1" thickBot="1">
      <c r="A22" s="3"/>
      <c r="B22" s="3"/>
      <c r="C22" s="10"/>
      <c r="D22" s="4"/>
      <c r="E22" s="54"/>
    </row>
    <row r="23" spans="1:5" ht="18.75" customHeight="1" thickBot="1">
      <c r="A23" s="61"/>
      <c r="B23" s="61"/>
      <c r="C23" s="61"/>
      <c r="D23" s="62" t="s">
        <v>12</v>
      </c>
      <c r="E23" s="63">
        <f>E19</f>
        <v>1950000</v>
      </c>
    </row>
    <row r="24" spans="1:5" ht="18.75" customHeight="1">
      <c r="A24" s="5"/>
      <c r="B24" s="6"/>
      <c r="C24" s="6"/>
      <c r="D24" s="7"/>
      <c r="E24" s="1"/>
    </row>
    <row r="25" spans="1:5" ht="18.75" customHeight="1">
      <c r="A25" s="5"/>
      <c r="B25" s="6"/>
      <c r="C25" s="6"/>
      <c r="D25" s="7"/>
      <c r="E25" s="1"/>
    </row>
    <row r="26" spans="1:5" ht="18.75" customHeight="1">
      <c r="A26" s="5"/>
      <c r="B26" s="6"/>
      <c r="C26" s="6"/>
      <c r="D26" s="7"/>
      <c r="E26" s="1"/>
    </row>
    <row r="27" spans="1:5" ht="18.75" customHeight="1">
      <c r="A27" s="5"/>
      <c r="B27" s="6"/>
      <c r="C27" s="6"/>
      <c r="D27" s="7"/>
      <c r="E27" s="1"/>
    </row>
    <row r="28" spans="1:5" ht="18.75" customHeight="1">
      <c r="A28" s="5"/>
      <c r="B28" s="6"/>
      <c r="C28" s="6"/>
      <c r="D28" s="7"/>
      <c r="E28" s="1"/>
    </row>
    <row r="29" spans="1:5" ht="18.75" customHeight="1">
      <c r="A29" s="5"/>
      <c r="B29" s="6"/>
      <c r="C29" s="6"/>
      <c r="D29" s="7"/>
      <c r="E29" s="1"/>
    </row>
    <row r="30" spans="1:5" ht="18.75" customHeight="1">
      <c r="A30" s="5"/>
      <c r="B30" s="6"/>
      <c r="C30" s="6"/>
      <c r="D30" s="7"/>
      <c r="E30" s="1"/>
    </row>
    <row r="31" spans="1:5" ht="18.75" customHeight="1">
      <c r="A31" s="5"/>
      <c r="B31" s="6"/>
      <c r="C31" s="6"/>
      <c r="D31" s="7"/>
      <c r="E31" s="1"/>
    </row>
    <row r="32" spans="1:5" ht="18.75" customHeight="1">
      <c r="A32" s="5"/>
      <c r="B32" s="6"/>
      <c r="C32" s="6"/>
      <c r="D32" s="7"/>
      <c r="E32" s="1"/>
    </row>
    <row r="33" spans="1:5" ht="18.75" customHeight="1">
      <c r="A33" s="5"/>
      <c r="B33" s="6"/>
      <c r="C33" s="6"/>
      <c r="D33" s="7"/>
      <c r="E33" s="1"/>
    </row>
    <row r="34" spans="1:5" ht="18.75" customHeight="1">
      <c r="A34" s="5"/>
      <c r="B34" s="6"/>
      <c r="C34" s="6"/>
      <c r="D34" s="7"/>
      <c r="E34" s="1"/>
    </row>
    <row r="35" spans="1:5" ht="17.25" customHeight="1" thickBot="1">
      <c r="A35" s="9"/>
      <c r="B35" s="66" t="s">
        <v>11</v>
      </c>
      <c r="C35" s="9"/>
      <c r="D35" s="67" t="s">
        <v>10</v>
      </c>
      <c r="E35" s="66"/>
    </row>
    <row r="36" spans="1:5" ht="16.5" customHeight="1">
      <c r="A36" s="104" t="s">
        <v>0</v>
      </c>
      <c r="B36" s="104" t="s">
        <v>57</v>
      </c>
      <c r="C36" s="106" t="s">
        <v>2</v>
      </c>
      <c r="D36" s="104" t="s">
        <v>1</v>
      </c>
      <c r="E36" s="58" t="s">
        <v>13</v>
      </c>
    </row>
    <row r="37" spans="1:5" ht="16.5" customHeight="1" thickBot="1">
      <c r="A37" s="105"/>
      <c r="B37" s="105"/>
      <c r="C37" s="107"/>
      <c r="D37" s="105"/>
      <c r="E37" s="60" t="s">
        <v>61</v>
      </c>
    </row>
    <row r="38" spans="1:5" ht="16.5" customHeight="1" thickBot="1">
      <c r="A38" s="19">
        <v>1</v>
      </c>
      <c r="B38" s="19">
        <v>2</v>
      </c>
      <c r="C38" s="19">
        <v>3</v>
      </c>
      <c r="D38" s="19">
        <v>4</v>
      </c>
      <c r="E38" s="27" t="s">
        <v>24</v>
      </c>
    </row>
    <row r="39" spans="1:5" ht="14.25">
      <c r="A39" s="28">
        <v>851</v>
      </c>
      <c r="B39" s="28"/>
      <c r="C39" s="28"/>
      <c r="D39" s="28" t="s">
        <v>3</v>
      </c>
      <c r="E39" s="47">
        <f>E40+E53</f>
        <v>1950000</v>
      </c>
    </row>
    <row r="40" spans="1:5" ht="14.25">
      <c r="A40" s="30"/>
      <c r="B40" s="30">
        <v>85153</v>
      </c>
      <c r="C40" s="30"/>
      <c r="D40" s="31" t="s">
        <v>27</v>
      </c>
      <c r="E40" s="48">
        <f>E41+E43+E46+E49</f>
        <v>170000</v>
      </c>
    </row>
    <row r="41" spans="1:5" ht="15">
      <c r="A41" s="30"/>
      <c r="B41" s="30"/>
      <c r="C41" s="21">
        <v>2820</v>
      </c>
      <c r="D41" s="22" t="s">
        <v>15</v>
      </c>
      <c r="E41" s="53">
        <v>70000</v>
      </c>
    </row>
    <row r="42" spans="1:5" ht="15">
      <c r="A42" s="30"/>
      <c r="B42" s="30"/>
      <c r="C42" s="21"/>
      <c r="D42" s="22" t="s">
        <v>16</v>
      </c>
      <c r="E42" s="48"/>
    </row>
    <row r="43" spans="1:5" ht="15">
      <c r="A43" s="30"/>
      <c r="B43" s="30"/>
      <c r="C43" s="21">
        <v>4170</v>
      </c>
      <c r="D43" s="34" t="s">
        <v>22</v>
      </c>
      <c r="E43" s="53">
        <f>E44</f>
        <v>30000</v>
      </c>
    </row>
    <row r="44" spans="1:5" s="82" customFormat="1" ht="15">
      <c r="A44" s="78"/>
      <c r="B44" s="78"/>
      <c r="C44" s="79"/>
      <c r="D44" s="80" t="s">
        <v>53</v>
      </c>
      <c r="E44" s="81">
        <v>30000</v>
      </c>
    </row>
    <row r="45" spans="1:5" s="82" customFormat="1" ht="15">
      <c r="A45" s="78"/>
      <c r="B45" s="78"/>
      <c r="C45" s="79"/>
      <c r="D45" s="80" t="s">
        <v>62</v>
      </c>
      <c r="E45" s="81"/>
    </row>
    <row r="46" spans="1:5" ht="15">
      <c r="A46" s="30"/>
      <c r="B46" s="30"/>
      <c r="C46" s="21">
        <v>4210</v>
      </c>
      <c r="D46" s="34" t="s">
        <v>7</v>
      </c>
      <c r="E46" s="53">
        <f>E47</f>
        <v>30000</v>
      </c>
    </row>
    <row r="47" spans="1:5" s="82" customFormat="1" ht="15">
      <c r="A47" s="78"/>
      <c r="B47" s="78"/>
      <c r="C47" s="79"/>
      <c r="D47" s="80" t="s">
        <v>53</v>
      </c>
      <c r="E47" s="81">
        <v>30000</v>
      </c>
    </row>
    <row r="48" spans="1:5" s="82" customFormat="1" ht="15">
      <c r="A48" s="78"/>
      <c r="B48" s="78"/>
      <c r="C48" s="79"/>
      <c r="D48" s="80" t="s">
        <v>58</v>
      </c>
      <c r="E48" s="81"/>
    </row>
    <row r="49" spans="1:5" ht="15">
      <c r="A49" s="30"/>
      <c r="B49" s="30"/>
      <c r="C49" s="21">
        <v>4300</v>
      </c>
      <c r="D49" s="34" t="s">
        <v>8</v>
      </c>
      <c r="E49" s="53">
        <f>SUM(E50:E50)</f>
        <v>40000</v>
      </c>
    </row>
    <row r="50" spans="1:5" s="82" customFormat="1" ht="15">
      <c r="A50" s="78"/>
      <c r="B50" s="78"/>
      <c r="C50" s="79"/>
      <c r="D50" s="80" t="s">
        <v>53</v>
      </c>
      <c r="E50" s="81">
        <v>40000</v>
      </c>
    </row>
    <row r="51" spans="1:5" s="82" customFormat="1" ht="15">
      <c r="A51" s="78"/>
      <c r="B51" s="78"/>
      <c r="C51" s="79"/>
      <c r="D51" s="80" t="s">
        <v>58</v>
      </c>
      <c r="E51" s="81"/>
    </row>
    <row r="52" spans="1:5" ht="15">
      <c r="A52" s="30"/>
      <c r="B52" s="30"/>
      <c r="C52" s="21"/>
      <c r="D52" s="34"/>
      <c r="E52" s="49"/>
    </row>
    <row r="53" spans="1:5" s="11" customFormat="1" ht="14.25">
      <c r="A53" s="32"/>
      <c r="B53" s="32">
        <v>85154</v>
      </c>
      <c r="C53" s="32"/>
      <c r="D53" s="33" t="s">
        <v>4</v>
      </c>
      <c r="E53" s="50">
        <f>SUM(E54:E76)</f>
        <v>1780000</v>
      </c>
    </row>
    <row r="54" spans="1:5" ht="15">
      <c r="A54" s="21"/>
      <c r="B54" s="21"/>
      <c r="C54" s="21">
        <v>2480</v>
      </c>
      <c r="D54" s="22" t="s">
        <v>47</v>
      </c>
      <c r="E54" s="51">
        <f>SUM(E94)</f>
        <v>15000</v>
      </c>
    </row>
    <row r="55" spans="1:5" ht="15">
      <c r="A55" s="21"/>
      <c r="B55" s="21"/>
      <c r="C55" s="21">
        <v>2820</v>
      </c>
      <c r="D55" s="22" t="s">
        <v>15</v>
      </c>
      <c r="E55" s="51">
        <f>E95</f>
        <v>130000</v>
      </c>
    </row>
    <row r="56" spans="1:5" ht="15">
      <c r="A56" s="21"/>
      <c r="B56" s="21"/>
      <c r="C56" s="21"/>
      <c r="D56" s="22" t="s">
        <v>16</v>
      </c>
      <c r="E56" s="51"/>
    </row>
    <row r="57" spans="1:5" ht="15">
      <c r="A57" s="21"/>
      <c r="B57" s="21"/>
      <c r="C57" s="21">
        <v>2830</v>
      </c>
      <c r="D57" s="22" t="s">
        <v>18</v>
      </c>
      <c r="E57" s="51">
        <f>E97</f>
        <v>130000</v>
      </c>
    </row>
    <row r="58" spans="1:5" ht="15">
      <c r="A58" s="21"/>
      <c r="B58" s="21"/>
      <c r="C58" s="21"/>
      <c r="D58" s="22" t="s">
        <v>19</v>
      </c>
      <c r="E58" s="51"/>
    </row>
    <row r="59" spans="1:5" ht="15">
      <c r="A59" s="21"/>
      <c r="B59" s="21"/>
      <c r="C59" s="21">
        <v>4110</v>
      </c>
      <c r="D59" s="34" t="s">
        <v>5</v>
      </c>
      <c r="E59" s="51">
        <f>SUM(E99)</f>
        <v>2300</v>
      </c>
    </row>
    <row r="60" spans="1:5" ht="15">
      <c r="A60" s="21"/>
      <c r="B60" s="21"/>
      <c r="C60" s="21">
        <v>4120</v>
      </c>
      <c r="D60" s="34" t="s">
        <v>6</v>
      </c>
      <c r="E60" s="51">
        <f>SUM(E100)</f>
        <v>360</v>
      </c>
    </row>
    <row r="61" spans="1:5" ht="15">
      <c r="A61" s="21"/>
      <c r="B61" s="21"/>
      <c r="C61" s="21">
        <v>4170</v>
      </c>
      <c r="D61" s="34" t="s">
        <v>22</v>
      </c>
      <c r="E61" s="51">
        <f>SUM(E101)</f>
        <v>153840</v>
      </c>
    </row>
    <row r="62" spans="1:5" ht="15">
      <c r="A62" s="21"/>
      <c r="B62" s="21"/>
      <c r="C62" s="21">
        <v>4210</v>
      </c>
      <c r="D62" s="34" t="s">
        <v>7</v>
      </c>
      <c r="E62" s="51">
        <f>SUM(E79,E84,E114,)</f>
        <v>164000</v>
      </c>
    </row>
    <row r="63" spans="1:5" ht="15">
      <c r="A63" s="21"/>
      <c r="B63" s="21"/>
      <c r="C63" s="21">
        <v>4260</v>
      </c>
      <c r="D63" s="22" t="s">
        <v>14</v>
      </c>
      <c r="E63" s="51">
        <f>SUM(E118)</f>
        <v>3000</v>
      </c>
    </row>
    <row r="64" spans="1:5" ht="15">
      <c r="A64" s="21"/>
      <c r="B64" s="21"/>
      <c r="C64" s="21">
        <v>4270</v>
      </c>
      <c r="D64" s="22" t="s">
        <v>31</v>
      </c>
      <c r="E64" s="51">
        <f>SUM(E81,)</f>
        <v>3000</v>
      </c>
    </row>
    <row r="65" spans="1:5" ht="15">
      <c r="A65" s="21"/>
      <c r="B65" s="21"/>
      <c r="C65" s="21">
        <v>4300</v>
      </c>
      <c r="D65" s="34" t="s">
        <v>8</v>
      </c>
      <c r="E65" s="51">
        <f>SUM(E120)</f>
        <v>263500</v>
      </c>
    </row>
    <row r="66" spans="1:5" ht="15">
      <c r="A66" s="21"/>
      <c r="B66" s="21"/>
      <c r="C66" s="21">
        <v>4370</v>
      </c>
      <c r="D66" s="34" t="s">
        <v>46</v>
      </c>
      <c r="E66" s="51">
        <f>SUM(E127)</f>
        <v>1000</v>
      </c>
    </row>
    <row r="67" spans="1:5" ht="15">
      <c r="A67" s="21"/>
      <c r="B67" s="21"/>
      <c r="C67" s="21">
        <v>4390</v>
      </c>
      <c r="D67" s="34" t="s">
        <v>37</v>
      </c>
      <c r="E67" s="51">
        <f>SUM(E129)</f>
        <v>80000</v>
      </c>
    </row>
    <row r="68" spans="1:5" ht="15">
      <c r="A68" s="21"/>
      <c r="B68" s="21"/>
      <c r="C68" s="21">
        <v>4400</v>
      </c>
      <c r="D68" s="34" t="s">
        <v>39</v>
      </c>
      <c r="E68" s="51">
        <f>SUM(E131)</f>
        <v>3000</v>
      </c>
    </row>
    <row r="69" spans="1:5" ht="15">
      <c r="A69" s="21"/>
      <c r="B69" s="21"/>
      <c r="C69" s="20">
        <v>4410</v>
      </c>
      <c r="D69" s="37" t="s">
        <v>89</v>
      </c>
      <c r="E69" s="51">
        <f>SUM(E133)</f>
        <v>500</v>
      </c>
    </row>
    <row r="70" spans="1:5" ht="15">
      <c r="A70" s="21"/>
      <c r="B70" s="21"/>
      <c r="C70" s="21">
        <v>4610</v>
      </c>
      <c r="D70" s="34" t="s">
        <v>30</v>
      </c>
      <c r="E70" s="51">
        <f>SUM(E135)</f>
        <v>10000</v>
      </c>
    </row>
    <row r="71" spans="1:5" ht="15">
      <c r="A71" s="21"/>
      <c r="B71" s="21"/>
      <c r="C71" s="21">
        <v>4700</v>
      </c>
      <c r="D71" s="34" t="s">
        <v>33</v>
      </c>
      <c r="E71" s="51">
        <f>SUM(E88,E136,)</f>
        <v>20000</v>
      </c>
    </row>
    <row r="72" spans="1:5" ht="15">
      <c r="A72" s="5"/>
      <c r="B72" s="5"/>
      <c r="C72" s="5"/>
      <c r="D72" s="68"/>
      <c r="E72" s="69"/>
    </row>
    <row r="73" spans="1:5" ht="15.75" thickBot="1">
      <c r="A73" s="38"/>
      <c r="B73" s="38"/>
      <c r="C73" s="38"/>
      <c r="D73" s="64" t="s">
        <v>28</v>
      </c>
      <c r="E73" s="39"/>
    </row>
    <row r="74" spans="1:5" ht="13.5" thickBot="1">
      <c r="A74" s="19">
        <v>1</v>
      </c>
      <c r="B74" s="19">
        <v>2</v>
      </c>
      <c r="C74" s="19">
        <v>3</v>
      </c>
      <c r="D74" s="19">
        <v>4</v>
      </c>
      <c r="E74" s="27" t="s">
        <v>24</v>
      </c>
    </row>
    <row r="75" spans="1:5" ht="15">
      <c r="A75" s="21"/>
      <c r="B75" s="21"/>
      <c r="C75" s="21">
        <v>4750</v>
      </c>
      <c r="D75" s="34" t="s">
        <v>40</v>
      </c>
      <c r="E75" s="51">
        <f>SUM(E139)</f>
        <v>500</v>
      </c>
    </row>
    <row r="76" spans="1:5" ht="15">
      <c r="A76" s="21"/>
      <c r="B76" s="21"/>
      <c r="C76" s="21">
        <v>6050</v>
      </c>
      <c r="D76" s="34" t="s">
        <v>9</v>
      </c>
      <c r="E76" s="51">
        <f>SUM(E140)</f>
        <v>800000</v>
      </c>
    </row>
    <row r="77" spans="1:5" ht="15">
      <c r="A77" s="21"/>
      <c r="B77" s="21"/>
      <c r="C77" s="21"/>
      <c r="D77" s="65" t="s">
        <v>23</v>
      </c>
      <c r="E77" s="51"/>
    </row>
    <row r="78" spans="1:5" s="43" customFormat="1" ht="14.25">
      <c r="A78" s="46"/>
      <c r="B78" s="46"/>
      <c r="C78" s="46"/>
      <c r="D78" s="46" t="s">
        <v>21</v>
      </c>
      <c r="E78" s="55">
        <f>E79+E81</f>
        <v>10000</v>
      </c>
    </row>
    <row r="79" spans="1:5" s="43" customFormat="1" ht="15">
      <c r="A79" s="71"/>
      <c r="B79" s="71"/>
      <c r="C79" s="71">
        <v>4210</v>
      </c>
      <c r="D79" s="72" t="s">
        <v>7</v>
      </c>
      <c r="E79" s="51">
        <f>E80</f>
        <v>7000</v>
      </c>
    </row>
    <row r="80" spans="1:5" s="85" customFormat="1" ht="15">
      <c r="A80" s="83"/>
      <c r="B80" s="83"/>
      <c r="C80" s="83"/>
      <c r="D80" s="83" t="s">
        <v>41</v>
      </c>
      <c r="E80" s="84">
        <v>7000</v>
      </c>
    </row>
    <row r="81" spans="1:5" s="73" customFormat="1" ht="15">
      <c r="A81" s="72"/>
      <c r="B81" s="72"/>
      <c r="C81" s="71">
        <v>4270</v>
      </c>
      <c r="D81" s="72" t="s">
        <v>31</v>
      </c>
      <c r="E81" s="51">
        <f>E82</f>
        <v>3000</v>
      </c>
    </row>
    <row r="82" spans="1:5" s="86" customFormat="1" ht="15">
      <c r="A82" s="79"/>
      <c r="B82" s="79"/>
      <c r="C82" s="79"/>
      <c r="D82" s="80" t="s">
        <v>42</v>
      </c>
      <c r="E82" s="84">
        <v>3000</v>
      </c>
    </row>
    <row r="83" spans="1:5" s="44" customFormat="1" ht="15">
      <c r="A83" s="32"/>
      <c r="B83" s="32"/>
      <c r="C83" s="32"/>
      <c r="D83" s="45" t="s">
        <v>55</v>
      </c>
      <c r="E83" s="50">
        <f>E84+E88</f>
        <v>28000</v>
      </c>
    </row>
    <row r="84" spans="1:5" s="43" customFormat="1" ht="15">
      <c r="A84" s="21"/>
      <c r="B84" s="21"/>
      <c r="C84" s="21">
        <v>4210</v>
      </c>
      <c r="D84" s="74" t="s">
        <v>7</v>
      </c>
      <c r="E84" s="51">
        <f>E85</f>
        <v>10000</v>
      </c>
    </row>
    <row r="85" spans="1:5" s="89" customFormat="1" ht="15" customHeight="1">
      <c r="A85" s="87"/>
      <c r="B85" s="87"/>
      <c r="C85" s="87"/>
      <c r="D85" s="88" t="s">
        <v>63</v>
      </c>
      <c r="E85" s="84">
        <v>10000</v>
      </c>
    </row>
    <row r="86" spans="1:5" s="89" customFormat="1" ht="15">
      <c r="A86" s="87"/>
      <c r="B86" s="87"/>
      <c r="C86" s="87"/>
      <c r="D86" s="88" t="s">
        <v>64</v>
      </c>
      <c r="E86" s="90"/>
    </row>
    <row r="87" spans="1:5" s="89" customFormat="1" ht="15">
      <c r="A87" s="87"/>
      <c r="B87" s="87"/>
      <c r="C87" s="87"/>
      <c r="D87" s="88" t="s">
        <v>76</v>
      </c>
      <c r="E87" s="90"/>
    </row>
    <row r="88" spans="1:5" s="43" customFormat="1" ht="15">
      <c r="A88" s="21"/>
      <c r="B88" s="21"/>
      <c r="C88" s="21">
        <v>4700</v>
      </c>
      <c r="D88" s="34" t="s">
        <v>33</v>
      </c>
      <c r="E88" s="51">
        <f>E89</f>
        <v>18000</v>
      </c>
    </row>
    <row r="89" spans="1:5" s="86" customFormat="1" ht="15">
      <c r="A89" s="79"/>
      <c r="B89" s="79"/>
      <c r="C89" s="79"/>
      <c r="D89" s="80" t="s">
        <v>84</v>
      </c>
      <c r="E89" s="84">
        <v>18000</v>
      </c>
    </row>
    <row r="90" spans="1:5" s="86" customFormat="1" ht="15">
      <c r="A90" s="79"/>
      <c r="B90" s="79"/>
      <c r="C90" s="79"/>
      <c r="D90" s="80" t="s">
        <v>85</v>
      </c>
      <c r="E90" s="84"/>
    </row>
    <row r="91" spans="1:5" s="86" customFormat="1" ht="15">
      <c r="A91" s="79"/>
      <c r="B91" s="79"/>
      <c r="C91" s="79"/>
      <c r="D91" s="80" t="s">
        <v>83</v>
      </c>
      <c r="E91" s="84"/>
    </row>
    <row r="92" spans="1:5" s="86" customFormat="1" ht="15">
      <c r="A92" s="79"/>
      <c r="B92" s="79"/>
      <c r="C92" s="79"/>
      <c r="D92" s="80" t="s">
        <v>82</v>
      </c>
      <c r="E92" s="84"/>
    </row>
    <row r="93" spans="1:5" s="11" customFormat="1" ht="14.25">
      <c r="A93" s="32"/>
      <c r="B93" s="32"/>
      <c r="C93" s="32"/>
      <c r="D93" s="32" t="s">
        <v>20</v>
      </c>
      <c r="E93" s="50">
        <f>SUM(E94,E95,E97,E99,E100,E101,E114,E118,E120,E127,E129,E131,E133,E135,E136,E139,E140,)</f>
        <v>1742000</v>
      </c>
    </row>
    <row r="94" spans="1:5" s="11" customFormat="1" ht="15">
      <c r="A94" s="32"/>
      <c r="B94" s="32"/>
      <c r="C94" s="21">
        <v>2480</v>
      </c>
      <c r="D94" s="22" t="s">
        <v>47</v>
      </c>
      <c r="E94" s="51">
        <v>15000</v>
      </c>
    </row>
    <row r="95" spans="1:5" ht="15">
      <c r="A95" s="21"/>
      <c r="B95" s="21"/>
      <c r="C95" s="21">
        <v>2820</v>
      </c>
      <c r="D95" s="22" t="s">
        <v>15</v>
      </c>
      <c r="E95" s="51">
        <v>130000</v>
      </c>
    </row>
    <row r="96" spans="1:5" ht="15">
      <c r="A96" s="21"/>
      <c r="B96" s="21"/>
      <c r="C96" s="21"/>
      <c r="D96" s="22" t="s">
        <v>16</v>
      </c>
      <c r="E96" s="51"/>
    </row>
    <row r="97" spans="1:5" ht="15">
      <c r="A97" s="21"/>
      <c r="B97" s="21"/>
      <c r="C97" s="21">
        <v>2830</v>
      </c>
      <c r="D97" s="22" t="s">
        <v>18</v>
      </c>
      <c r="E97" s="51">
        <v>130000</v>
      </c>
    </row>
    <row r="98" spans="1:5" ht="15">
      <c r="A98" s="21"/>
      <c r="B98" s="21"/>
      <c r="C98" s="21"/>
      <c r="D98" s="22" t="s">
        <v>19</v>
      </c>
      <c r="E98" s="51"/>
    </row>
    <row r="99" spans="1:5" ht="15">
      <c r="A99" s="21"/>
      <c r="B99" s="21"/>
      <c r="C99" s="21">
        <v>4110</v>
      </c>
      <c r="D99" s="34" t="s">
        <v>5</v>
      </c>
      <c r="E99" s="51">
        <v>2300</v>
      </c>
    </row>
    <row r="100" spans="1:5" ht="15">
      <c r="A100" s="20"/>
      <c r="B100" s="20"/>
      <c r="C100" s="20">
        <v>4120</v>
      </c>
      <c r="D100" s="37" t="s">
        <v>6</v>
      </c>
      <c r="E100" s="53">
        <v>360</v>
      </c>
    </row>
    <row r="101" spans="1:5" ht="15">
      <c r="A101" s="21"/>
      <c r="B101" s="21"/>
      <c r="C101" s="21">
        <v>4170</v>
      </c>
      <c r="D101" s="34" t="s">
        <v>22</v>
      </c>
      <c r="E101" s="51">
        <f>SUM(E102:E107)</f>
        <v>153840</v>
      </c>
    </row>
    <row r="102" spans="1:5" s="82" customFormat="1" ht="15">
      <c r="A102" s="79"/>
      <c r="B102" s="79"/>
      <c r="C102" s="79"/>
      <c r="D102" s="80" t="s">
        <v>53</v>
      </c>
      <c r="E102" s="84">
        <v>115000</v>
      </c>
    </row>
    <row r="103" spans="1:5" s="82" customFormat="1" ht="15">
      <c r="A103" s="79"/>
      <c r="B103" s="79"/>
      <c r="C103" s="79"/>
      <c r="D103" s="80" t="s">
        <v>62</v>
      </c>
      <c r="E103" s="84"/>
    </row>
    <row r="104" spans="1:5" s="82" customFormat="1" ht="15">
      <c r="A104" s="79"/>
      <c r="B104" s="79"/>
      <c r="C104" s="79"/>
      <c r="D104" s="80" t="s">
        <v>59</v>
      </c>
      <c r="E104" s="84">
        <v>9840</v>
      </c>
    </row>
    <row r="105" spans="1:5" s="82" customFormat="1" ht="15">
      <c r="A105" s="79"/>
      <c r="B105" s="79"/>
      <c r="C105" s="79"/>
      <c r="D105" s="80" t="s">
        <v>35</v>
      </c>
      <c r="E105" s="84">
        <v>12000</v>
      </c>
    </row>
    <row r="106" spans="1:5" s="82" customFormat="1" ht="15">
      <c r="A106" s="79"/>
      <c r="B106" s="79"/>
      <c r="C106" s="79"/>
      <c r="D106" s="80" t="s">
        <v>54</v>
      </c>
      <c r="E106" s="84">
        <v>2000</v>
      </c>
    </row>
    <row r="107" spans="1:5" s="82" customFormat="1" ht="15">
      <c r="A107" s="79"/>
      <c r="B107" s="79"/>
      <c r="C107" s="79"/>
      <c r="D107" s="80" t="s">
        <v>56</v>
      </c>
      <c r="E107" s="84">
        <v>15000</v>
      </c>
    </row>
    <row r="108" spans="1:5" ht="15">
      <c r="A108" s="75"/>
      <c r="B108" s="75"/>
      <c r="C108" s="75"/>
      <c r="D108" s="76"/>
      <c r="E108" s="77"/>
    </row>
    <row r="109" spans="1:5" ht="15">
      <c r="A109" s="5"/>
      <c r="B109" s="5"/>
      <c r="C109" s="5"/>
      <c r="D109" s="68"/>
      <c r="E109" s="69"/>
    </row>
    <row r="110" spans="1:5" ht="15">
      <c r="A110" s="5"/>
      <c r="B110" s="5"/>
      <c r="C110" s="5"/>
      <c r="D110" s="68"/>
      <c r="E110" s="69"/>
    </row>
    <row r="111" spans="1:5" ht="15">
      <c r="A111" s="5"/>
      <c r="B111" s="5"/>
      <c r="C111" s="5"/>
      <c r="D111" s="68"/>
      <c r="E111" s="69"/>
    </row>
    <row r="112" spans="1:5" ht="15.75" thickBot="1">
      <c r="A112" s="38"/>
      <c r="B112" s="38"/>
      <c r="C112" s="38"/>
      <c r="D112" s="64" t="s">
        <v>34</v>
      </c>
      <c r="E112" s="39"/>
    </row>
    <row r="113" spans="1:5" ht="13.5" thickBot="1">
      <c r="A113" s="19">
        <v>1</v>
      </c>
      <c r="B113" s="19">
        <v>2</v>
      </c>
      <c r="C113" s="19">
        <v>3</v>
      </c>
      <c r="D113" s="19">
        <v>4</v>
      </c>
      <c r="E113" s="27" t="s">
        <v>24</v>
      </c>
    </row>
    <row r="114" spans="1:5" ht="15">
      <c r="A114" s="21"/>
      <c r="B114" s="21"/>
      <c r="C114" s="21">
        <v>4210</v>
      </c>
      <c r="D114" s="34" t="s">
        <v>7</v>
      </c>
      <c r="E114" s="51">
        <f>SUM(E115:E117)</f>
        <v>147000</v>
      </c>
    </row>
    <row r="115" spans="1:5" s="82" customFormat="1" ht="15">
      <c r="A115" s="79"/>
      <c r="B115" s="79"/>
      <c r="C115" s="79"/>
      <c r="D115" s="80" t="s">
        <v>53</v>
      </c>
      <c r="E115" s="84">
        <v>145000</v>
      </c>
    </row>
    <row r="116" spans="1:5" s="82" customFormat="1" ht="15">
      <c r="A116" s="79"/>
      <c r="B116" s="79"/>
      <c r="C116" s="79"/>
      <c r="D116" s="80" t="s">
        <v>58</v>
      </c>
      <c r="E116" s="84"/>
    </row>
    <row r="117" spans="1:5" s="82" customFormat="1" ht="15">
      <c r="A117" s="79"/>
      <c r="B117" s="79"/>
      <c r="C117" s="79"/>
      <c r="D117" s="80" t="s">
        <v>48</v>
      </c>
      <c r="E117" s="84">
        <v>2000</v>
      </c>
    </row>
    <row r="118" spans="1:5" ht="15">
      <c r="A118" s="21"/>
      <c r="B118" s="21"/>
      <c r="C118" s="21">
        <v>4260</v>
      </c>
      <c r="D118" s="22" t="s">
        <v>14</v>
      </c>
      <c r="E118" s="51">
        <f>E119</f>
        <v>3000</v>
      </c>
    </row>
    <row r="119" spans="1:5" s="82" customFormat="1" ht="15">
      <c r="A119" s="79"/>
      <c r="B119" s="79"/>
      <c r="C119" s="79"/>
      <c r="D119" s="91" t="s">
        <v>43</v>
      </c>
      <c r="E119" s="84">
        <v>3000</v>
      </c>
    </row>
    <row r="120" spans="1:5" ht="13.5" customHeight="1">
      <c r="A120" s="21"/>
      <c r="B120" s="21"/>
      <c r="C120" s="21">
        <v>4300</v>
      </c>
      <c r="D120" s="34" t="s">
        <v>8</v>
      </c>
      <c r="E120" s="51">
        <f>SUM(E121:E126)</f>
        <v>263500</v>
      </c>
    </row>
    <row r="121" spans="1:5" s="82" customFormat="1" ht="13.5" customHeight="1">
      <c r="A121" s="79"/>
      <c r="B121" s="79"/>
      <c r="C121" s="79"/>
      <c r="D121" s="80" t="s">
        <v>53</v>
      </c>
      <c r="E121" s="84">
        <v>242500</v>
      </c>
    </row>
    <row r="122" spans="1:5" s="82" customFormat="1" ht="13.5" customHeight="1">
      <c r="A122" s="79"/>
      <c r="B122" s="79"/>
      <c r="C122" s="79"/>
      <c r="D122" s="80" t="s">
        <v>58</v>
      </c>
      <c r="E122" s="84"/>
    </row>
    <row r="123" spans="1:5" s="82" customFormat="1" ht="13.5" customHeight="1">
      <c r="A123" s="79"/>
      <c r="B123" s="79"/>
      <c r="C123" s="79"/>
      <c r="D123" s="80" t="s">
        <v>36</v>
      </c>
      <c r="E123" s="84">
        <v>10000</v>
      </c>
    </row>
    <row r="124" spans="1:5" s="82" customFormat="1" ht="15">
      <c r="A124" s="92"/>
      <c r="B124" s="92"/>
      <c r="C124" s="92"/>
      <c r="D124" s="93" t="s">
        <v>86</v>
      </c>
      <c r="E124" s="81">
        <v>8000</v>
      </c>
    </row>
    <row r="125" spans="1:5" s="82" customFormat="1" ht="15">
      <c r="A125" s="92"/>
      <c r="B125" s="92"/>
      <c r="C125" s="92"/>
      <c r="D125" s="93" t="s">
        <v>87</v>
      </c>
      <c r="E125" s="81"/>
    </row>
    <row r="126" spans="1:5" s="82" customFormat="1" ht="15">
      <c r="A126" s="92"/>
      <c r="B126" s="92"/>
      <c r="C126" s="92"/>
      <c r="D126" s="93" t="s">
        <v>65</v>
      </c>
      <c r="E126" s="81">
        <v>3000</v>
      </c>
    </row>
    <row r="127" spans="1:5" ht="15">
      <c r="A127" s="20"/>
      <c r="B127" s="20"/>
      <c r="C127" s="21">
        <v>4370</v>
      </c>
      <c r="D127" s="34" t="s">
        <v>32</v>
      </c>
      <c r="E127" s="53">
        <f>E128</f>
        <v>1000</v>
      </c>
    </row>
    <row r="128" spans="1:5" s="82" customFormat="1" ht="15">
      <c r="A128" s="92"/>
      <c r="B128" s="92"/>
      <c r="C128" s="92"/>
      <c r="D128" s="93" t="s">
        <v>49</v>
      </c>
      <c r="E128" s="81">
        <v>1000</v>
      </c>
    </row>
    <row r="129" spans="1:5" ht="15">
      <c r="A129" s="20"/>
      <c r="B129" s="20"/>
      <c r="C129" s="20">
        <v>4390</v>
      </c>
      <c r="D129" s="37" t="s">
        <v>37</v>
      </c>
      <c r="E129" s="53">
        <f>E130</f>
        <v>80000</v>
      </c>
    </row>
    <row r="130" spans="1:5" s="82" customFormat="1" ht="15">
      <c r="A130" s="92"/>
      <c r="B130" s="92"/>
      <c r="C130" s="92"/>
      <c r="D130" s="93" t="s">
        <v>38</v>
      </c>
      <c r="E130" s="81">
        <v>80000</v>
      </c>
    </row>
    <row r="131" spans="1:5" ht="15">
      <c r="A131" s="20"/>
      <c r="B131" s="20"/>
      <c r="C131" s="21">
        <v>4400</v>
      </c>
      <c r="D131" s="34" t="s">
        <v>39</v>
      </c>
      <c r="E131" s="53">
        <f>E132</f>
        <v>3000</v>
      </c>
    </row>
    <row r="132" spans="1:5" s="82" customFormat="1" ht="15">
      <c r="A132" s="92"/>
      <c r="B132" s="92"/>
      <c r="C132" s="92"/>
      <c r="D132" s="80" t="s">
        <v>44</v>
      </c>
      <c r="E132" s="84">
        <v>3000</v>
      </c>
    </row>
    <row r="133" spans="1:5" ht="15">
      <c r="A133" s="20"/>
      <c r="B133" s="20"/>
      <c r="C133" s="20">
        <v>4410</v>
      </c>
      <c r="D133" s="37" t="s">
        <v>50</v>
      </c>
      <c r="E133" s="53">
        <f>SUM(E134)</f>
        <v>500</v>
      </c>
    </row>
    <row r="134" spans="1:5" s="82" customFormat="1" ht="15">
      <c r="A134" s="92"/>
      <c r="B134" s="92"/>
      <c r="C134" s="92"/>
      <c r="D134" s="93" t="s">
        <v>51</v>
      </c>
      <c r="E134" s="81">
        <v>500</v>
      </c>
    </row>
    <row r="135" spans="1:5" ht="15">
      <c r="A135" s="20"/>
      <c r="B135" s="20"/>
      <c r="C135" s="20">
        <v>4610</v>
      </c>
      <c r="D135" s="37" t="s">
        <v>30</v>
      </c>
      <c r="E135" s="53">
        <v>10000</v>
      </c>
    </row>
    <row r="136" spans="1:5" ht="15">
      <c r="A136" s="20"/>
      <c r="B136" s="20"/>
      <c r="C136" s="21">
        <v>4700</v>
      </c>
      <c r="D136" s="34" t="s">
        <v>33</v>
      </c>
      <c r="E136" s="53">
        <f>SUM(E137:E137)</f>
        <v>2000</v>
      </c>
    </row>
    <row r="137" spans="1:5" s="82" customFormat="1" ht="15">
      <c r="A137" s="92"/>
      <c r="B137" s="92"/>
      <c r="C137" s="92"/>
      <c r="D137" s="80" t="s">
        <v>91</v>
      </c>
      <c r="E137" s="84">
        <v>2000</v>
      </c>
    </row>
    <row r="138" spans="1:5" s="82" customFormat="1" ht="15">
      <c r="A138" s="92"/>
      <c r="B138" s="92"/>
      <c r="C138" s="92"/>
      <c r="D138" s="93" t="s">
        <v>88</v>
      </c>
      <c r="E138" s="81"/>
    </row>
    <row r="139" spans="1:5" ht="15">
      <c r="A139" s="20"/>
      <c r="B139" s="20"/>
      <c r="C139" s="20">
        <v>4750</v>
      </c>
      <c r="D139" s="37" t="s">
        <v>40</v>
      </c>
      <c r="E139" s="53">
        <v>500</v>
      </c>
    </row>
    <row r="140" spans="1:5" ht="13.5" customHeight="1">
      <c r="A140" s="20"/>
      <c r="B140" s="20"/>
      <c r="C140" s="20">
        <v>6050</v>
      </c>
      <c r="D140" s="37" t="s">
        <v>9</v>
      </c>
      <c r="E140" s="53">
        <f>SUM(E141:E144)</f>
        <v>800000</v>
      </c>
    </row>
    <row r="141" spans="1:5" s="82" customFormat="1" ht="13.5" customHeight="1">
      <c r="A141" s="92"/>
      <c r="B141" s="92"/>
      <c r="C141" s="92"/>
      <c r="D141" s="80" t="s">
        <v>71</v>
      </c>
      <c r="E141" s="81">
        <v>400000</v>
      </c>
    </row>
    <row r="142" spans="1:5" s="82" customFormat="1" ht="13.5" customHeight="1">
      <c r="A142" s="92"/>
      <c r="B142" s="92"/>
      <c r="C142" s="92"/>
      <c r="D142" s="80" t="s">
        <v>70</v>
      </c>
      <c r="E142" s="81"/>
    </row>
    <row r="143" spans="1:5" s="82" customFormat="1" ht="13.5" customHeight="1">
      <c r="A143" s="92"/>
      <c r="B143" s="92"/>
      <c r="C143" s="92"/>
      <c r="D143" s="80" t="s">
        <v>66</v>
      </c>
      <c r="E143" s="81"/>
    </row>
    <row r="144" spans="1:5" s="82" customFormat="1" ht="13.5" customHeight="1">
      <c r="A144" s="79"/>
      <c r="B144" s="79"/>
      <c r="C144" s="79"/>
      <c r="D144" s="94" t="s">
        <v>72</v>
      </c>
      <c r="E144" s="84">
        <v>400000</v>
      </c>
    </row>
    <row r="145" spans="1:5" s="82" customFormat="1" ht="13.5" customHeight="1">
      <c r="A145" s="95"/>
      <c r="B145" s="95"/>
      <c r="C145" s="95"/>
      <c r="D145" s="96" t="s">
        <v>73</v>
      </c>
      <c r="E145" s="97"/>
    </row>
    <row r="146" spans="1:5" s="82" customFormat="1" ht="13.5" customHeight="1" thickBot="1">
      <c r="A146" s="98"/>
      <c r="B146" s="98"/>
      <c r="C146" s="98"/>
      <c r="D146" s="99" t="s">
        <v>75</v>
      </c>
      <c r="E146" s="100"/>
    </row>
    <row r="147" spans="1:5" ht="15" thickBot="1">
      <c r="A147" s="61"/>
      <c r="B147" s="61"/>
      <c r="C147" s="61"/>
      <c r="D147" s="62" t="s">
        <v>12</v>
      </c>
      <c r="E147" s="63">
        <f>E40+E53</f>
        <v>1950000</v>
      </c>
    </row>
    <row r="148" spans="2:5" s="25" customFormat="1" ht="10.5" customHeight="1">
      <c r="B148" s="12"/>
      <c r="C148" s="12"/>
      <c r="D148" s="101"/>
      <c r="E148" s="101"/>
    </row>
    <row r="149" spans="2:5" s="25" customFormat="1" ht="15.75">
      <c r="B149" s="12" t="s">
        <v>77</v>
      </c>
      <c r="C149" s="12"/>
      <c r="D149" s="101" t="s">
        <v>79</v>
      </c>
      <c r="E149" s="101"/>
    </row>
    <row r="150" spans="1:6" s="26" customFormat="1" ht="9" customHeight="1">
      <c r="A150" s="12"/>
      <c r="B150" s="12"/>
      <c r="C150" s="12"/>
      <c r="D150" s="101"/>
      <c r="E150" s="101"/>
      <c r="F150" s="101"/>
    </row>
    <row r="151" spans="1:6" s="26" customFormat="1" ht="15.75">
      <c r="A151" s="12"/>
      <c r="B151" s="12" t="s">
        <v>78</v>
      </c>
      <c r="C151" s="12"/>
      <c r="D151" s="101" t="s">
        <v>80</v>
      </c>
      <c r="E151" s="101"/>
      <c r="F151" s="101"/>
    </row>
    <row r="152" spans="2:5" s="26" customFormat="1" ht="15.75">
      <c r="B152" s="13"/>
      <c r="C152" s="15"/>
      <c r="D152" s="41"/>
      <c r="E152" s="42"/>
    </row>
    <row r="153" spans="2:5" ht="12.75">
      <c r="B153" s="14"/>
      <c r="C153" s="14"/>
      <c r="D153" s="11"/>
      <c r="E153" s="15"/>
    </row>
    <row r="154" spans="2:4" ht="12.75">
      <c r="B154" s="11"/>
      <c r="C154" s="11"/>
      <c r="D154" s="11"/>
    </row>
    <row r="155" spans="2:4" ht="12.75">
      <c r="B155" s="11"/>
      <c r="C155" s="11"/>
      <c r="D155" s="11"/>
    </row>
    <row r="156" spans="2:5" ht="12.75">
      <c r="B156" s="14"/>
      <c r="C156" s="18"/>
      <c r="D156" s="11"/>
      <c r="E156" s="14"/>
    </row>
  </sheetData>
  <sheetProtection/>
  <mergeCells count="20">
    <mergeCell ref="D150:F150"/>
    <mergeCell ref="D148:E148"/>
    <mergeCell ref="A15:A16"/>
    <mergeCell ref="D15:D16"/>
    <mergeCell ref="A36:A37"/>
    <mergeCell ref="D36:D37"/>
    <mergeCell ref="B15:B16"/>
    <mergeCell ref="C15:C16"/>
    <mergeCell ref="B36:B37"/>
    <mergeCell ref="C36:C37"/>
    <mergeCell ref="D151:F151"/>
    <mergeCell ref="D149:E149"/>
    <mergeCell ref="A14:C14"/>
    <mergeCell ref="D3:F3"/>
    <mergeCell ref="D2:E2"/>
    <mergeCell ref="D4:E4"/>
    <mergeCell ref="D5:E5"/>
    <mergeCell ref="A9:E9"/>
    <mergeCell ref="A10:E10"/>
    <mergeCell ref="A8:E8"/>
  </mergeCells>
  <printOptions horizontalCentered="1"/>
  <pageMargins left="0.11811023622047245" right="0.11811023622047245" top="0.1968503937007874" bottom="0.1968503937007874" header="0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msoltys</cp:lastModifiedBy>
  <cp:lastPrinted>2009-11-16T10:02:55Z</cp:lastPrinted>
  <dcterms:created xsi:type="dcterms:W3CDTF">1999-03-08T08:54:07Z</dcterms:created>
  <dcterms:modified xsi:type="dcterms:W3CDTF">2009-11-16T10:15:26Z</dcterms:modified>
  <cp:category/>
  <cp:version/>
  <cp:contentType/>
  <cp:contentStatus/>
</cp:coreProperties>
</file>