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'Arkusz1'!$A$1:$K$51</definedName>
  </definedNames>
  <calcPr fullCalcOnLoad="1"/>
</workbook>
</file>

<file path=xl/sharedStrings.xml><?xml version="1.0" encoding="utf-8"?>
<sst xmlns="http://schemas.openxmlformats.org/spreadsheetml/2006/main" count="50" uniqueCount="39">
  <si>
    <t>L.P.</t>
  </si>
  <si>
    <t>WYSZCZEGÓLNIENIE</t>
  </si>
  <si>
    <t>RODZAJ WARTOŚCI</t>
  </si>
  <si>
    <t>część I</t>
  </si>
  <si>
    <t>Wartości niematerialne          i prawne</t>
  </si>
  <si>
    <t>brutto</t>
  </si>
  <si>
    <t>netto</t>
  </si>
  <si>
    <t>Budynki, lokale i obiekty</t>
  </si>
  <si>
    <t>inżynierii lądowej i wodnej</t>
  </si>
  <si>
    <t>Urządzenia techniczne</t>
  </si>
  <si>
    <t>i maszyny</t>
  </si>
  <si>
    <t>Środki transportu</t>
  </si>
  <si>
    <t>Inne środki trwałe</t>
  </si>
  <si>
    <t xml:space="preserve">Razem </t>
  </si>
  <si>
    <t>poz. 1- 5</t>
  </si>
  <si>
    <t>Umorzenie majątku trwałego</t>
  </si>
  <si>
    <t>część II</t>
  </si>
  <si>
    <t>Grunty</t>
  </si>
  <si>
    <t>Inwestycje rozpoczęte  (środki trwałe w budowie)</t>
  </si>
  <si>
    <t>część III</t>
  </si>
  <si>
    <t>Długoterminowe aktywa finansowe</t>
  </si>
  <si>
    <t>OGÓŁEM</t>
  </si>
  <si>
    <t>brutto (6,8,9,10)</t>
  </si>
  <si>
    <t>PREZYDENT</t>
  </si>
  <si>
    <t xml:space="preserve"> MIASTA LEGNICY</t>
  </si>
  <si>
    <t>TADEUSZ KRZAKOWSKI</t>
  </si>
  <si>
    <t xml:space="preserve">INFORMACJA O STANIE MAJĄTKU  GMINY LEGNICA </t>
  </si>
  <si>
    <t>PRZEWIDYWANY STAN NA DZIEŃ 31.12.2009</t>
  </si>
  <si>
    <t>ZASTĘPCA PREZYDENTA</t>
  </si>
  <si>
    <t xml:space="preserve">MIASTA  LEGNICY </t>
  </si>
  <si>
    <t>RYSZARD BIAŁEK</t>
  </si>
  <si>
    <t>STAN NA DZIEŃ 01.01.2009</t>
  </si>
  <si>
    <t>STAN NA DZIEŃ 30.06.2009</t>
  </si>
  <si>
    <t>PRZEWIDYWANY STAN NA DZIEŃ 31.12.2010</t>
  </si>
  <si>
    <t>STAN NA DZIEŃ 01.07.2008</t>
  </si>
  <si>
    <t>STAN NA DZIEŃ 31.12.2008</t>
  </si>
  <si>
    <t>ZWIĘKSZ.  ZMNIEJSZ.                    [7-4]</t>
  </si>
  <si>
    <t>ZWIĘKSZ.  ZMNIEJSZ.                    [9-6]</t>
  </si>
  <si>
    <t xml:space="preserve">                  sporz. Sławomir Baturo i Robert Lisowski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</si>
</sst>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&quot;zł&quot;;[Red]#,##0\ &quot;zł&quot;"/>
    <numFmt numFmtId="166" formatCode="_-* #,##0.000\ &quot;zł&quot;_-;\-* #,##0.000\ &quot;zł&quot;_-;_-* &quot;-&quot;??\ &quot;zł&quot;_-;_-@_-"/>
    <numFmt numFmtId="167" formatCode="_-* #,##0.0000\ &quot;zł&quot;_-;\-* #,##0.0000\ &quot;zł&quot;_-;_-* &quot;-&quot;??\ &quot;zł&quot;_-;_-@_-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</numFmts>
  <fonts count="33">
    <font>
      <sz val="10"/>
      <name val="Arial CE"/>
      <family val="0"/>
    </font>
    <font>
      <b/>
      <sz val="12"/>
      <color indexed="18"/>
      <name val="Bookman Old Style"/>
      <family val="1"/>
    </font>
    <font>
      <b/>
      <sz val="11"/>
      <color indexed="18"/>
      <name val="Bookman Old Style"/>
      <family val="1"/>
    </font>
    <font>
      <sz val="12"/>
      <color indexed="18"/>
      <name val="Bookman Old Style"/>
      <family val="1"/>
    </font>
    <font>
      <sz val="12"/>
      <color indexed="8"/>
      <name val="Bookman Old Style"/>
      <family val="1"/>
    </font>
    <font>
      <sz val="12"/>
      <name val="Bookman Old Style"/>
      <family val="1"/>
    </font>
    <font>
      <sz val="12"/>
      <color indexed="57"/>
      <name val="Bookman Old Style"/>
      <family val="1"/>
    </font>
    <font>
      <sz val="8"/>
      <color indexed="57"/>
      <name val="Arial CE"/>
      <family val="2"/>
    </font>
    <font>
      <sz val="8"/>
      <name val="Arial CE"/>
      <family val="2"/>
    </font>
    <font>
      <sz val="9"/>
      <color indexed="8"/>
      <name val="Bookman Old Style"/>
      <family val="1"/>
    </font>
    <font>
      <sz val="10"/>
      <color indexed="8"/>
      <name val="Arial CE"/>
      <family val="0"/>
    </font>
    <font>
      <sz val="8"/>
      <color indexed="8"/>
      <name val="Arial CE"/>
      <family val="2"/>
    </font>
    <font>
      <b/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Bookman Old Styl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43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 vertical="center" wrapText="1"/>
    </xf>
    <xf numFmtId="164" fontId="4" fillId="24" borderId="10" xfId="0" applyNumberFormat="1" applyFont="1" applyFill="1" applyBorder="1" applyAlignment="1">
      <alignment horizontal="right" vertical="center" wrapText="1"/>
    </xf>
    <xf numFmtId="164" fontId="4" fillId="24" borderId="1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/>
    </xf>
    <xf numFmtId="5" fontId="4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5" fontId="1" fillId="24" borderId="10" xfId="0" applyNumberFormat="1" applyFont="1" applyFill="1" applyBorder="1" applyAlignment="1">
      <alignment/>
    </xf>
    <xf numFmtId="165" fontId="4" fillId="24" borderId="10" xfId="0" applyNumberFormat="1" applyFont="1" applyFill="1" applyBorder="1" applyAlignment="1">
      <alignment/>
    </xf>
    <xf numFmtId="164" fontId="4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5" fontId="5" fillId="24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5" fontId="1" fillId="25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/>
    </xf>
    <xf numFmtId="5" fontId="4" fillId="0" borderId="10" xfId="0" applyNumberFormat="1" applyFont="1" applyFill="1" applyBorder="1" applyAlignment="1">
      <alignment/>
    </xf>
    <xf numFmtId="165" fontId="1" fillId="25" borderId="10" xfId="0" applyNumberFormat="1" applyFont="1" applyFill="1" applyBorder="1" applyAlignment="1">
      <alignment/>
    </xf>
    <xf numFmtId="164" fontId="1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44" fontId="1" fillId="24" borderId="10" xfId="58" applyFont="1" applyFill="1" applyBorder="1" applyAlignment="1">
      <alignment/>
    </xf>
    <xf numFmtId="164" fontId="12" fillId="25" borderId="10" xfId="0" applyNumberFormat="1" applyFont="1" applyFill="1" applyBorder="1" applyAlignment="1">
      <alignment horizontal="right"/>
    </xf>
    <xf numFmtId="169" fontId="3" fillId="24" borderId="10" xfId="58" applyNumberFormat="1" applyFont="1" applyFill="1" applyBorder="1" applyAlignment="1">
      <alignment horizontal="left" vertical="center" wrapText="1"/>
    </xf>
    <xf numFmtId="169" fontId="3" fillId="24" borderId="10" xfId="58" applyNumberFormat="1" applyFont="1" applyFill="1" applyBorder="1" applyAlignment="1">
      <alignment/>
    </xf>
    <xf numFmtId="0" fontId="1" fillId="24" borderId="10" xfId="0" applyFont="1" applyFill="1" applyBorder="1" applyAlignment="1">
      <alignment vertical="center"/>
    </xf>
    <xf numFmtId="5" fontId="4" fillId="24" borderId="10" xfId="0" applyNumberFormat="1" applyFont="1" applyFill="1" applyBorder="1" applyAlignment="1">
      <alignment horizontal="right"/>
    </xf>
    <xf numFmtId="169" fontId="4" fillId="24" borderId="10" xfId="0" applyNumberFormat="1" applyFont="1" applyFill="1" applyBorder="1" applyAlignment="1">
      <alignment/>
    </xf>
    <xf numFmtId="5" fontId="32" fillId="25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3" fillId="24" borderId="10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0"/>
  <sheetViews>
    <sheetView tabSelected="1" zoomScale="86" zoomScaleNormal="86" workbookViewId="0" topLeftCell="E4">
      <selection activeCell="I22" sqref="I22"/>
    </sheetView>
  </sheetViews>
  <sheetFormatPr defaultColWidth="9.00390625" defaultRowHeight="12.75"/>
  <cols>
    <col min="2" max="2" width="32.25390625" style="0" customWidth="1"/>
    <col min="3" max="3" width="20.00390625" style="0" customWidth="1"/>
    <col min="4" max="4" width="24.25390625" style="0" customWidth="1"/>
    <col min="5" max="5" width="24.00390625" style="0" customWidth="1"/>
    <col min="6" max="6" width="23.00390625" style="0" customWidth="1"/>
    <col min="7" max="7" width="23.75390625" style="0" customWidth="1"/>
    <col min="8" max="8" width="20.25390625" style="0" customWidth="1"/>
    <col min="9" max="10" width="23.875" style="0" customWidth="1"/>
    <col min="11" max="11" width="20.00390625" style="0" customWidth="1"/>
  </cols>
  <sheetData>
    <row r="5" spans="1:11" ht="15.75">
      <c r="A5" s="50" t="s">
        <v>26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7" spans="1:11" ht="61.5" customHeight="1">
      <c r="A7" s="30" t="s">
        <v>0</v>
      </c>
      <c r="B7" s="31" t="s">
        <v>1</v>
      </c>
      <c r="C7" s="31" t="s">
        <v>2</v>
      </c>
      <c r="D7" s="31" t="s">
        <v>34</v>
      </c>
      <c r="E7" s="31" t="s">
        <v>35</v>
      </c>
      <c r="F7" s="31" t="s">
        <v>31</v>
      </c>
      <c r="G7" s="31" t="s">
        <v>32</v>
      </c>
      <c r="H7" s="31" t="s">
        <v>36</v>
      </c>
      <c r="I7" s="31" t="s">
        <v>27</v>
      </c>
      <c r="J7" s="31" t="s">
        <v>33</v>
      </c>
      <c r="K7" s="31" t="s">
        <v>37</v>
      </c>
    </row>
    <row r="8" spans="1:11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</row>
    <row r="9" spans="1:11" ht="15.75">
      <c r="A9" s="2"/>
      <c r="B9" s="3" t="s">
        <v>3</v>
      </c>
      <c r="C9" s="3"/>
      <c r="D9" s="3"/>
      <c r="E9" s="3"/>
      <c r="F9" s="3"/>
      <c r="G9" s="3"/>
      <c r="H9" s="3"/>
      <c r="I9" s="3"/>
      <c r="J9" s="3"/>
      <c r="K9" s="4"/>
    </row>
    <row r="10" spans="1:11" ht="15.75">
      <c r="A10" s="45">
        <v>1</v>
      </c>
      <c r="B10" s="45" t="s">
        <v>4</v>
      </c>
      <c r="C10" s="5" t="s">
        <v>5</v>
      </c>
      <c r="D10" s="37">
        <v>2093759</v>
      </c>
      <c r="E10" s="37">
        <v>2570713</v>
      </c>
      <c r="F10" s="6">
        <v>2570713</v>
      </c>
      <c r="G10" s="6">
        <v>2596707</v>
      </c>
      <c r="H10" s="7">
        <f aca="true" t="shared" si="0" ref="H10:H22">SUM(G10-D10)</f>
        <v>502948</v>
      </c>
      <c r="I10" s="6">
        <v>2601410</v>
      </c>
      <c r="J10" s="6">
        <v>2613127</v>
      </c>
      <c r="K10" s="7">
        <f>SUM(I10-F10)</f>
        <v>30697</v>
      </c>
    </row>
    <row r="11" spans="1:11" ht="15.75">
      <c r="A11" s="46"/>
      <c r="B11" s="46"/>
      <c r="C11" s="5" t="s">
        <v>6</v>
      </c>
      <c r="D11" s="37">
        <v>288691</v>
      </c>
      <c r="E11" s="37">
        <v>370750</v>
      </c>
      <c r="F11" s="6">
        <v>370750</v>
      </c>
      <c r="G11" s="6">
        <v>303006</v>
      </c>
      <c r="H11" s="7">
        <f t="shared" si="0"/>
        <v>14315</v>
      </c>
      <c r="I11" s="6">
        <v>260125</v>
      </c>
      <c r="J11" s="6">
        <v>167995</v>
      </c>
      <c r="K11" s="7">
        <f>SUM(I11-F11)</f>
        <v>-110625</v>
      </c>
    </row>
    <row r="12" spans="1:11" ht="15.75">
      <c r="A12" s="47">
        <v>2</v>
      </c>
      <c r="B12" s="14" t="s">
        <v>7</v>
      </c>
      <c r="C12" s="8" t="s">
        <v>5</v>
      </c>
      <c r="D12" s="38">
        <v>811009987</v>
      </c>
      <c r="E12" s="38">
        <v>807557271</v>
      </c>
      <c r="F12" s="9">
        <v>807557271</v>
      </c>
      <c r="G12" s="9">
        <v>801738425</v>
      </c>
      <c r="H12" s="7">
        <f t="shared" si="0"/>
        <v>-9271562</v>
      </c>
      <c r="I12" s="9">
        <v>829818366</v>
      </c>
      <c r="J12" s="9">
        <v>865230951</v>
      </c>
      <c r="K12" s="9">
        <f>SUM(I12-F12)</f>
        <v>22261095</v>
      </c>
    </row>
    <row r="13" spans="1:11" ht="15.75">
      <c r="A13" s="48"/>
      <c r="B13" s="39" t="s">
        <v>8</v>
      </c>
      <c r="C13" s="8" t="s">
        <v>6</v>
      </c>
      <c r="D13" s="38">
        <v>354744964</v>
      </c>
      <c r="E13" s="38">
        <v>348552231</v>
      </c>
      <c r="F13" s="9">
        <v>348552231</v>
      </c>
      <c r="G13" s="9">
        <v>344639170</v>
      </c>
      <c r="H13" s="7">
        <f t="shared" si="0"/>
        <v>-10105794</v>
      </c>
      <c r="I13" s="9">
        <v>370996734</v>
      </c>
      <c r="J13" s="9">
        <v>415600510</v>
      </c>
      <c r="K13" s="9">
        <f aca="true" t="shared" si="1" ref="K13:K21">(I13-F13)</f>
        <v>22444503</v>
      </c>
    </row>
    <row r="14" spans="1:11" ht="30.75" customHeight="1">
      <c r="A14" s="4">
        <v>3</v>
      </c>
      <c r="B14" s="3" t="s">
        <v>9</v>
      </c>
      <c r="C14" s="8" t="s">
        <v>5</v>
      </c>
      <c r="D14" s="38">
        <v>17636179</v>
      </c>
      <c r="E14" s="38">
        <v>19188058</v>
      </c>
      <c r="F14" s="9">
        <v>19188058</v>
      </c>
      <c r="G14" s="9">
        <v>19328818</v>
      </c>
      <c r="H14" s="7">
        <f t="shared" si="0"/>
        <v>1692639</v>
      </c>
      <c r="I14" s="9">
        <v>19442097</v>
      </c>
      <c r="J14" s="9">
        <v>19699466</v>
      </c>
      <c r="K14" s="9">
        <f t="shared" si="1"/>
        <v>254039</v>
      </c>
    </row>
    <row r="15" spans="1:11" ht="15.75">
      <c r="A15" s="4"/>
      <c r="B15" s="14" t="s">
        <v>10</v>
      </c>
      <c r="C15" s="8" t="s">
        <v>6</v>
      </c>
      <c r="D15" s="38">
        <v>4624094</v>
      </c>
      <c r="E15" s="38">
        <v>5793404</v>
      </c>
      <c r="F15" s="9">
        <v>5793404</v>
      </c>
      <c r="G15" s="9">
        <v>5566565</v>
      </c>
      <c r="H15" s="7">
        <f t="shared" si="0"/>
        <v>942471</v>
      </c>
      <c r="I15" s="9">
        <v>5321749</v>
      </c>
      <c r="J15" s="9">
        <v>4376310</v>
      </c>
      <c r="K15" s="9">
        <f t="shared" si="1"/>
        <v>-471655</v>
      </c>
    </row>
    <row r="16" spans="1:11" ht="15.75">
      <c r="A16" s="47">
        <v>4</v>
      </c>
      <c r="B16" s="47" t="s">
        <v>11</v>
      </c>
      <c r="C16" s="8" t="s">
        <v>5</v>
      </c>
      <c r="D16" s="38">
        <v>3184377</v>
      </c>
      <c r="E16" s="38">
        <v>3523783</v>
      </c>
      <c r="F16" s="9">
        <v>3523783</v>
      </c>
      <c r="G16" s="9">
        <v>3455517</v>
      </c>
      <c r="H16" s="7">
        <f t="shared" si="0"/>
        <v>271140</v>
      </c>
      <c r="I16" s="9">
        <v>3326019</v>
      </c>
      <c r="J16" s="9">
        <v>3367956</v>
      </c>
      <c r="K16" s="9">
        <f t="shared" si="1"/>
        <v>-197764</v>
      </c>
    </row>
    <row r="17" spans="1:11" ht="15.75">
      <c r="A17" s="48"/>
      <c r="B17" s="49"/>
      <c r="C17" s="8" t="s">
        <v>6</v>
      </c>
      <c r="D17" s="38">
        <v>973551</v>
      </c>
      <c r="E17" s="38">
        <v>1158706</v>
      </c>
      <c r="F17" s="9">
        <v>1158706</v>
      </c>
      <c r="G17" s="9">
        <v>995118</v>
      </c>
      <c r="H17" s="7">
        <f t="shared" si="0"/>
        <v>21567</v>
      </c>
      <c r="I17" s="9">
        <v>862372</v>
      </c>
      <c r="J17" s="9">
        <v>591419</v>
      </c>
      <c r="K17" s="26">
        <f t="shared" si="1"/>
        <v>-296334</v>
      </c>
    </row>
    <row r="18" spans="1:11" ht="15.75">
      <c r="A18" s="47">
        <v>5</v>
      </c>
      <c r="B18" s="47" t="s">
        <v>12</v>
      </c>
      <c r="C18" s="8" t="s">
        <v>5</v>
      </c>
      <c r="D18" s="38">
        <v>10076715</v>
      </c>
      <c r="E18" s="38">
        <v>10829588</v>
      </c>
      <c r="F18" s="9">
        <v>10829588</v>
      </c>
      <c r="G18" s="9">
        <v>11279162</v>
      </c>
      <c r="H18" s="7">
        <f t="shared" si="0"/>
        <v>1202447</v>
      </c>
      <c r="I18" s="9">
        <v>11664695</v>
      </c>
      <c r="J18" s="9">
        <v>11820104</v>
      </c>
      <c r="K18" s="9">
        <f t="shared" si="1"/>
        <v>835107</v>
      </c>
    </row>
    <row r="19" spans="1:11" ht="15.75">
      <c r="A19" s="48"/>
      <c r="B19" s="49"/>
      <c r="C19" s="8" t="s">
        <v>6</v>
      </c>
      <c r="D19" s="38">
        <v>1654178</v>
      </c>
      <c r="E19" s="38">
        <v>1737684</v>
      </c>
      <c r="F19" s="40">
        <v>1737684</v>
      </c>
      <c r="G19" s="9">
        <v>1762031</v>
      </c>
      <c r="H19" s="7">
        <f t="shared" si="0"/>
        <v>107853</v>
      </c>
      <c r="I19" s="9">
        <v>2009807</v>
      </c>
      <c r="J19" s="9">
        <v>2121393</v>
      </c>
      <c r="K19" s="9">
        <f t="shared" si="1"/>
        <v>272123</v>
      </c>
    </row>
    <row r="20" spans="1:11" ht="15.75">
      <c r="A20" s="47">
        <v>6</v>
      </c>
      <c r="B20" s="14" t="s">
        <v>13</v>
      </c>
      <c r="C20" s="8" t="s">
        <v>5</v>
      </c>
      <c r="D20" s="9">
        <f aca="true" t="shared" si="2" ref="D20:J21">SUM(D10+D12+D14+D16+D18)</f>
        <v>844001017</v>
      </c>
      <c r="E20" s="41">
        <f t="shared" si="2"/>
        <v>843669413</v>
      </c>
      <c r="F20" s="9">
        <f t="shared" si="2"/>
        <v>843669413</v>
      </c>
      <c r="G20" s="9">
        <f t="shared" si="2"/>
        <v>838398629</v>
      </c>
      <c r="H20" s="7">
        <f t="shared" si="0"/>
        <v>-5602388</v>
      </c>
      <c r="I20" s="9">
        <f t="shared" si="2"/>
        <v>866852587</v>
      </c>
      <c r="J20" s="9">
        <f t="shared" si="2"/>
        <v>902731604</v>
      </c>
      <c r="K20" s="9">
        <f t="shared" si="1"/>
        <v>23183174</v>
      </c>
    </row>
    <row r="21" spans="1:11" ht="15.75">
      <c r="A21" s="51"/>
      <c r="B21" s="14" t="s">
        <v>14</v>
      </c>
      <c r="C21" s="8" t="s">
        <v>6</v>
      </c>
      <c r="D21" s="9">
        <f t="shared" si="2"/>
        <v>362285478</v>
      </c>
      <c r="E21" s="41">
        <f t="shared" si="2"/>
        <v>357612775</v>
      </c>
      <c r="F21" s="9">
        <f t="shared" si="2"/>
        <v>357612775</v>
      </c>
      <c r="G21" s="9">
        <f t="shared" si="2"/>
        <v>353265890</v>
      </c>
      <c r="H21" s="7">
        <f t="shared" si="0"/>
        <v>-9019588</v>
      </c>
      <c r="I21" s="9">
        <f t="shared" si="2"/>
        <v>379450787</v>
      </c>
      <c r="J21" s="9">
        <f t="shared" si="2"/>
        <v>422857627</v>
      </c>
      <c r="K21" s="9">
        <f t="shared" si="1"/>
        <v>21838012</v>
      </c>
    </row>
    <row r="22" spans="1:11" ht="45" customHeight="1">
      <c r="A22" s="30">
        <v>7</v>
      </c>
      <c r="B22" s="31" t="s">
        <v>15</v>
      </c>
      <c r="C22" s="25"/>
      <c r="D22" s="24">
        <f>D20-D21</f>
        <v>481715539</v>
      </c>
      <c r="E22" s="24">
        <f>E20-E21</f>
        <v>486056638</v>
      </c>
      <c r="F22" s="24">
        <f>F20-F21</f>
        <v>486056638</v>
      </c>
      <c r="G22" s="42">
        <f>G20-G21</f>
        <v>485132739</v>
      </c>
      <c r="H22" s="36">
        <f t="shared" si="0"/>
        <v>3417200</v>
      </c>
      <c r="I22" s="42">
        <f>I20-I21</f>
        <v>487401800</v>
      </c>
      <c r="J22" s="24">
        <f>J20-J21</f>
        <v>479873977</v>
      </c>
      <c r="K22" s="24">
        <f>SUM(I22-F22)</f>
        <v>1345162</v>
      </c>
    </row>
    <row r="23" spans="1:11" ht="15.75">
      <c r="A23" s="14"/>
      <c r="B23" s="3" t="s">
        <v>16</v>
      </c>
      <c r="C23" s="10"/>
      <c r="D23" s="35"/>
      <c r="E23" s="35"/>
      <c r="F23" s="11"/>
      <c r="G23" s="11"/>
      <c r="H23" s="11"/>
      <c r="I23" s="11"/>
      <c r="J23" s="11"/>
      <c r="K23" s="11"/>
    </row>
    <row r="24" spans="1:11" ht="27" customHeight="1">
      <c r="A24" s="14">
        <v>8</v>
      </c>
      <c r="B24" s="14" t="s">
        <v>17</v>
      </c>
      <c r="C24" s="8"/>
      <c r="D24" s="38">
        <v>886831490</v>
      </c>
      <c r="E24" s="38">
        <v>924070500</v>
      </c>
      <c r="F24" s="12">
        <v>924070500</v>
      </c>
      <c r="G24" s="12">
        <v>935048570</v>
      </c>
      <c r="H24" s="7">
        <f>SUM(G24-D24)</f>
        <v>48217080</v>
      </c>
      <c r="I24" s="12">
        <v>934938570</v>
      </c>
      <c r="J24" s="12">
        <v>934888570</v>
      </c>
      <c r="K24" s="13">
        <f>SUM(I24-F24)</f>
        <v>10868070</v>
      </c>
    </row>
    <row r="25" spans="1:11" ht="42" customHeight="1">
      <c r="A25" s="14">
        <v>9</v>
      </c>
      <c r="B25" s="3" t="s">
        <v>18</v>
      </c>
      <c r="C25" s="8"/>
      <c r="D25" s="38">
        <v>53495266</v>
      </c>
      <c r="E25" s="38">
        <v>83996236</v>
      </c>
      <c r="F25" s="12">
        <v>83996236</v>
      </c>
      <c r="G25" s="12">
        <v>100085743</v>
      </c>
      <c r="H25" s="7">
        <f>SUM(G25-D25)</f>
        <v>46590477</v>
      </c>
      <c r="I25" s="12">
        <v>106156242</v>
      </c>
      <c r="J25" s="12">
        <v>162442494</v>
      </c>
      <c r="K25" s="9">
        <f>(I25-F25)</f>
        <v>22160006</v>
      </c>
    </row>
    <row r="26" spans="1:11" ht="15.75">
      <c r="A26" s="14"/>
      <c r="B26" s="14" t="s">
        <v>19</v>
      </c>
      <c r="C26" s="8"/>
      <c r="D26" s="38"/>
      <c r="E26" s="38"/>
      <c r="F26" s="12"/>
      <c r="G26" s="12"/>
      <c r="H26" s="12"/>
      <c r="I26" s="12"/>
      <c r="J26" s="12"/>
      <c r="K26" s="12"/>
    </row>
    <row r="27" spans="1:11" ht="39.75" customHeight="1">
      <c r="A27" s="14">
        <v>10</v>
      </c>
      <c r="B27" s="3" t="s">
        <v>20</v>
      </c>
      <c r="C27" s="8"/>
      <c r="D27" s="38">
        <v>141952680</v>
      </c>
      <c r="E27" s="38">
        <v>143509880</v>
      </c>
      <c r="F27" s="12">
        <v>143509880</v>
      </c>
      <c r="G27" s="12">
        <v>144958380</v>
      </c>
      <c r="H27" s="7">
        <f>SUM(G27-D27)</f>
        <v>3005700</v>
      </c>
      <c r="I27" s="12">
        <v>145485680</v>
      </c>
      <c r="J27" s="12">
        <v>147085680</v>
      </c>
      <c r="K27" s="15">
        <f>(I27-F27)</f>
        <v>1975800</v>
      </c>
    </row>
    <row r="28" spans="1:11" ht="15.75">
      <c r="A28" s="43">
        <v>11</v>
      </c>
      <c r="B28" s="43" t="s">
        <v>21</v>
      </c>
      <c r="C28" s="29" t="s">
        <v>22</v>
      </c>
      <c r="D28" s="27">
        <f>SUM(D20+D24+D25+D27)</f>
        <v>1926280453</v>
      </c>
      <c r="E28" s="27">
        <f>SUM(E20+E24+E25+E27)</f>
        <v>1995246029</v>
      </c>
      <c r="F28" s="27">
        <f>SUM(F20+F24+F25+F27)</f>
        <v>1995246029</v>
      </c>
      <c r="G28" s="27">
        <f>SUM(G20+G24+G25+G27)</f>
        <v>2018491322</v>
      </c>
      <c r="H28" s="36">
        <f>SUM(G28-D28)</f>
        <v>92210869</v>
      </c>
      <c r="I28" s="27">
        <f>SUM(I20+I24+I25+I27)</f>
        <v>2053433079</v>
      </c>
      <c r="J28" s="27">
        <f>SUM(J20+J24+J25+J27)</f>
        <v>2147148348</v>
      </c>
      <c r="K28" s="28">
        <f>SUM(I28-F28)</f>
        <v>58187050</v>
      </c>
    </row>
    <row r="29" spans="1:11" ht="15.75">
      <c r="A29" s="44"/>
      <c r="B29" s="44"/>
      <c r="C29" s="25" t="s">
        <v>6</v>
      </c>
      <c r="D29" s="27">
        <f>SUM(D21+D24+D25+D27)</f>
        <v>1444564914</v>
      </c>
      <c r="E29" s="27">
        <f>SUM(E21+E24+E25+E27)</f>
        <v>1509189391</v>
      </c>
      <c r="F29" s="27">
        <f>SUM(F21+F24+F25+F27)</f>
        <v>1509189391</v>
      </c>
      <c r="G29" s="27">
        <f>SUM(G21+G24+G25+G27)</f>
        <v>1533358583</v>
      </c>
      <c r="H29" s="36">
        <f>SUM(G29-D29)</f>
        <v>88793669</v>
      </c>
      <c r="I29" s="27">
        <f>SUM(I21+I24+I25+I27)</f>
        <v>1566031279</v>
      </c>
      <c r="J29" s="27">
        <f>SUM(J21+J24+J25+J27)</f>
        <v>1667274371</v>
      </c>
      <c r="K29" s="28">
        <f>SUM(I29-F29)</f>
        <v>56841888</v>
      </c>
    </row>
    <row r="30" spans="1:11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K31" s="16"/>
    </row>
    <row r="32" spans="1:11" ht="15.75">
      <c r="A32" s="17"/>
      <c r="K32" s="16"/>
    </row>
    <row r="33" spans="1:11" ht="15.75">
      <c r="A33" s="17"/>
      <c r="K33" s="16"/>
    </row>
    <row r="34" ht="12.75">
      <c r="A34" s="18"/>
    </row>
    <row r="35" ht="12.75">
      <c r="A35" s="18"/>
    </row>
    <row r="36" spans="1:10" ht="15.75">
      <c r="A36" s="19"/>
      <c r="B36" s="32" t="s">
        <v>28</v>
      </c>
      <c r="C36" s="16"/>
      <c r="D36" s="16"/>
      <c r="E36" s="16"/>
      <c r="F36" s="16"/>
      <c r="G36" s="16"/>
      <c r="H36" s="16"/>
      <c r="I36" s="16"/>
      <c r="J36" s="32" t="s">
        <v>23</v>
      </c>
    </row>
    <row r="37" spans="2:10" ht="15.75">
      <c r="B37" s="32" t="s">
        <v>29</v>
      </c>
      <c r="C37" s="21"/>
      <c r="D37" s="21"/>
      <c r="E37" s="21"/>
      <c r="F37" s="21"/>
      <c r="G37" s="21"/>
      <c r="H37" s="21"/>
      <c r="I37" s="21"/>
      <c r="J37" s="32" t="s">
        <v>24</v>
      </c>
    </row>
    <row r="38" spans="2:10" ht="15.75">
      <c r="B38" s="20"/>
      <c r="C38" s="21"/>
      <c r="D38" s="21"/>
      <c r="E38" s="21"/>
      <c r="F38" s="21"/>
      <c r="G38" s="21"/>
      <c r="H38" s="21"/>
      <c r="I38" s="21"/>
      <c r="J38" s="23"/>
    </row>
    <row r="39" spans="3:9" ht="12.75">
      <c r="C39" s="22"/>
      <c r="D39" s="22"/>
      <c r="E39" s="22"/>
      <c r="F39" s="22"/>
      <c r="G39" s="22"/>
      <c r="H39" s="22"/>
      <c r="I39" s="22"/>
    </row>
    <row r="40" ht="12" customHeight="1"/>
    <row r="41" ht="166.5" customHeight="1" hidden="1"/>
    <row r="44" spans="2:10" ht="15">
      <c r="B44" s="33" t="s">
        <v>30</v>
      </c>
      <c r="C44" s="22"/>
      <c r="D44" s="22"/>
      <c r="E44" s="22"/>
      <c r="F44" s="22"/>
      <c r="G44" s="22"/>
      <c r="H44" s="22"/>
      <c r="I44" s="22"/>
      <c r="J44" s="32" t="s">
        <v>25</v>
      </c>
    </row>
    <row r="50" ht="12.75">
      <c r="A50" s="34" t="s">
        <v>38</v>
      </c>
    </row>
  </sheetData>
  <sheetProtection/>
  <mergeCells count="11">
    <mergeCell ref="A5:K5"/>
    <mergeCell ref="A18:A19"/>
    <mergeCell ref="B18:B19"/>
    <mergeCell ref="A20:A21"/>
    <mergeCell ref="A28:A29"/>
    <mergeCell ref="B28:B29"/>
    <mergeCell ref="A10:A11"/>
    <mergeCell ref="B10:B11"/>
    <mergeCell ref="A12:A13"/>
    <mergeCell ref="A16:A17"/>
    <mergeCell ref="B16:B17"/>
  </mergeCells>
  <printOptions horizontalCentered="1"/>
  <pageMargins left="0" right="0.3937007874015748" top="0.5905511811023623" bottom="0.5905511811023623" header="0.5118110236220472" footer="0.5118110236220472"/>
  <pageSetup fitToWidth="3" horizontalDpi="600" verticalDpi="600" orientation="landscape" paperSize="8" r:id="rId1"/>
  <headerFooter alignWithMargins="0">
    <oddHeader>&amp;Rzałącznik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</dc:creator>
  <cp:keywords/>
  <dc:description/>
  <cp:lastModifiedBy>sbaturo</cp:lastModifiedBy>
  <cp:lastPrinted>2009-11-13T13:27:06Z</cp:lastPrinted>
  <dcterms:created xsi:type="dcterms:W3CDTF">2005-10-24T13:23:06Z</dcterms:created>
  <dcterms:modified xsi:type="dcterms:W3CDTF">2009-11-13T13:27:12Z</dcterms:modified>
  <cp:category/>
  <cp:version/>
  <cp:contentType/>
  <cp:contentStatus/>
</cp:coreProperties>
</file>