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<sst xmlns="http://schemas.openxmlformats.org/spreadsheetml/2006/main" count="85" uniqueCount="72">
  <si>
    <t>§</t>
  </si>
  <si>
    <t>Wyszczególnienie</t>
  </si>
  <si>
    <t>Stan funduszu na początek roku</t>
  </si>
  <si>
    <t>Przychody ogółem</t>
  </si>
  <si>
    <t>z tego:</t>
  </si>
  <si>
    <t>Wpływy z różnych opłat</t>
  </si>
  <si>
    <t>Suma bilansująca</t>
  </si>
  <si>
    <t>Wydatki ogółem</t>
  </si>
  <si>
    <t>Zakup usług pozostałych</t>
  </si>
  <si>
    <t>Wydatki inwestycyjne funduszy celowych</t>
  </si>
  <si>
    <t>Wydatki na zakupy inwestycyjne funduszy celowych</t>
  </si>
  <si>
    <t>1</t>
  </si>
  <si>
    <t>2</t>
  </si>
  <si>
    <t>4</t>
  </si>
  <si>
    <t>5</t>
  </si>
  <si>
    <t>0690</t>
  </si>
  <si>
    <t xml:space="preserve">POWIATOWEGO  FUNDUSZU GOSPODARKI ZASOBEM GEODEZYJNYM </t>
  </si>
  <si>
    <t xml:space="preserve">I KARTOGRAFICZNYM MIASTA LEGNICY </t>
  </si>
  <si>
    <t>Rozdział: 71030 "Fundusz Gospodarki Zasobem Geodezyjnym i Kartograficznym"</t>
  </si>
  <si>
    <t xml:space="preserve"> - opłaty za czynności związane z prowadzeniem zasobu </t>
  </si>
  <si>
    <t>Wpływy z usług</t>
  </si>
  <si>
    <t>0830</t>
  </si>
  <si>
    <t>0920</t>
  </si>
  <si>
    <t>Pozostałe odsetki</t>
  </si>
  <si>
    <t>Przelewy redystrybucyjne</t>
  </si>
  <si>
    <t xml:space="preserve"> - wpłaty na Centralny Fundusz Gospodarki Zasobem </t>
  </si>
  <si>
    <t xml:space="preserve"> - wpłaty na Wojewódzki Fundusz Gospodarki Zasobem</t>
  </si>
  <si>
    <t xml:space="preserve"> - szkolenia pracowników Służby Geodezyjnej </t>
  </si>
  <si>
    <t>Zakup usług remontowych</t>
  </si>
  <si>
    <t>Dział: 710 "Działalność usługowa"</t>
  </si>
  <si>
    <t xml:space="preserve"> - wpływy ze sprzedaży map, danych z ewidencji gruntów</t>
  </si>
  <si>
    <t xml:space="preserve"> - aktualizacja i utrzymywanie państwowego zasobu</t>
  </si>
  <si>
    <t xml:space="preserve"> - prowizje bankowe</t>
  </si>
  <si>
    <t>- 2 -</t>
  </si>
  <si>
    <t>Zakup materiałów i wyposażenia</t>
  </si>
  <si>
    <t xml:space="preserve">PLAN PRZYCHODÓW  I  WYDATKÓW </t>
  </si>
  <si>
    <t>3</t>
  </si>
  <si>
    <t>%            (4:3)</t>
  </si>
  <si>
    <t>Szkolenia pracowników niebędących członkami korpusu</t>
  </si>
  <si>
    <t>służby cywilnej</t>
  </si>
  <si>
    <t xml:space="preserve">    i uzgadnianiem usytuowania projektowanych sieci  </t>
  </si>
  <si>
    <t xml:space="preserve">   uzbrojenia terenu</t>
  </si>
  <si>
    <t xml:space="preserve">    i budynków oraz innych materiałów i informacji z zasobu </t>
  </si>
  <si>
    <t xml:space="preserve">    powiatowego</t>
  </si>
  <si>
    <t xml:space="preserve">   Geodezyjnym i Kartograficznym </t>
  </si>
  <si>
    <t xml:space="preserve">    geodezyjnego i kartograficznego</t>
  </si>
  <si>
    <t xml:space="preserve">    i Kartograficznej</t>
  </si>
  <si>
    <t>Stan funduszu na koniec roku</t>
  </si>
  <si>
    <t xml:space="preserve"> - wykonanie regałów przesuwanych do archiwum Miejskiego</t>
  </si>
  <si>
    <t xml:space="preserve">   Ośrodka Dokumentacji Geodezyjnej i Kartograficznej </t>
  </si>
  <si>
    <t xml:space="preserve">   w Legnicy przy ul. T. Kościuszki 38</t>
  </si>
  <si>
    <t xml:space="preserve"> - zakup urządzenia do nieprzerwanego zasilania innych </t>
  </si>
  <si>
    <t xml:space="preserve">   urządzeń elektronicznych - UPS dla Miejskiego Ośrodka </t>
  </si>
  <si>
    <t xml:space="preserve">   Dokumentacji Geodezyjnej i Kartograficznej w Legnicy </t>
  </si>
  <si>
    <t xml:space="preserve">   przy ul. T. Kościuszki 38 </t>
  </si>
  <si>
    <t xml:space="preserve"> - zakup i wdrożenie systemu informatycznego do obsługi </t>
  </si>
  <si>
    <t xml:space="preserve">   archiwum oraz licencje (bez ograniczeń czasowych i bez </t>
  </si>
  <si>
    <t xml:space="preserve">   limitu użytkowników) wraz z archiwizacją dokumentów </t>
  </si>
  <si>
    <t xml:space="preserve">   zasobu geodezyjnego i kartograficznego</t>
  </si>
  <si>
    <t xml:space="preserve">                            Rady Miejskiej Legnicy</t>
  </si>
  <si>
    <t xml:space="preserve">                            do projektu uchwały Nr ...</t>
  </si>
  <si>
    <t xml:space="preserve">                            z dnia …</t>
  </si>
  <si>
    <t>NA ROK 2010</t>
  </si>
  <si>
    <t>Przewidywane wykonanie         w roku 2009</t>
  </si>
  <si>
    <t>Plan na rok 2010</t>
  </si>
  <si>
    <t xml:space="preserve"> - zakup kolorowej kopiarki cyfrowej dla Miejskiego Ośrodka</t>
  </si>
  <si>
    <t xml:space="preserve">   Dokumentacji Geodezyjnej i Kartograficznej w Legnicy</t>
  </si>
  <si>
    <t xml:space="preserve">           SKARBNIK  MIASTA</t>
  </si>
  <si>
    <t xml:space="preserve">            PREZYDENT  MIASTA           </t>
  </si>
  <si>
    <t xml:space="preserve">              Grażyna  Nikodem</t>
  </si>
  <si>
    <t xml:space="preserve">               Tadeusz Krzakowski</t>
  </si>
  <si>
    <t xml:space="preserve">                            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</si>
</sst>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left" vertical="center"/>
    </xf>
    <xf numFmtId="4" fontId="3" fillId="0" borderId="12" xfId="0" applyNumberFormat="1" applyFont="1" applyBorder="1" applyAlignment="1">
      <alignment vertical="center"/>
    </xf>
    <xf numFmtId="4" fontId="1" fillId="33" borderId="11" xfId="0" applyNumberFormat="1" applyFont="1" applyFill="1" applyBorder="1" applyAlignment="1" quotePrefix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 quotePrefix="1">
      <alignment vertical="center"/>
    </xf>
    <xf numFmtId="0" fontId="3" fillId="0" borderId="16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0" fontId="2" fillId="34" borderId="16" xfId="0" applyFont="1" applyFill="1" applyBorder="1" applyAlignment="1" quotePrefix="1">
      <alignment horizontal="center" vertical="center"/>
    </xf>
    <xf numFmtId="4" fontId="2" fillId="34" borderId="16" xfId="0" applyNumberFormat="1" applyFont="1" applyFill="1" applyBorder="1" applyAlignment="1" quotePrefix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4" fontId="3" fillId="34" borderId="16" xfId="0" applyNumberFormat="1" applyFont="1" applyFill="1" applyBorder="1" applyAlignment="1">
      <alignment vertical="center"/>
    </xf>
    <xf numFmtId="4" fontId="3" fillId="34" borderId="12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4" fontId="3" fillId="35" borderId="0" xfId="0" applyNumberFormat="1" applyFont="1" applyFill="1" applyBorder="1" applyAlignment="1">
      <alignment vertical="center"/>
    </xf>
    <xf numFmtId="4" fontId="3" fillId="35" borderId="0" xfId="0" applyNumberFormat="1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4" fontId="3" fillId="36" borderId="0" xfId="0" applyNumberFormat="1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4" fontId="3" fillId="33" borderId="18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vertical="center"/>
    </xf>
    <xf numFmtId="0" fontId="1" fillId="0" borderId="10" xfId="0" applyFont="1" applyBorder="1" applyAlignment="1" quotePrefix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3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H4" sqref="H4"/>
    </sheetView>
  </sheetViews>
  <sheetFormatPr defaultColWidth="9.00390625" defaultRowHeight="15.75" customHeight="1"/>
  <cols>
    <col min="1" max="1" width="5.75390625" style="1" customWidth="1"/>
    <col min="2" max="2" width="54.375" style="1" customWidth="1"/>
    <col min="3" max="4" width="13.75390625" style="17" customWidth="1"/>
    <col min="5" max="5" width="9.75390625" style="17" customWidth="1"/>
    <col min="6" max="16384" width="9.125" style="1" customWidth="1"/>
  </cols>
  <sheetData>
    <row r="1" spans="3:5" ht="15.75" customHeight="1">
      <c r="C1" s="108" t="s">
        <v>71</v>
      </c>
      <c r="D1" s="109"/>
      <c r="E1" s="109"/>
    </row>
    <row r="2" spans="3:5" ht="15.75" customHeight="1">
      <c r="C2" s="108" t="s">
        <v>60</v>
      </c>
      <c r="D2" s="109"/>
      <c r="E2" s="109"/>
    </row>
    <row r="3" spans="3:5" ht="15.75" customHeight="1">
      <c r="C3" s="108" t="s">
        <v>59</v>
      </c>
      <c r="D3" s="109"/>
      <c r="E3" s="109"/>
    </row>
    <row r="4" spans="3:5" ht="15.75" customHeight="1">
      <c r="C4" s="108" t="s">
        <v>61</v>
      </c>
      <c r="D4" s="109"/>
      <c r="E4" s="109"/>
    </row>
    <row r="5" spans="3:5" ht="15.75" customHeight="1">
      <c r="C5" s="72"/>
      <c r="D5" s="73"/>
      <c r="E5" s="73"/>
    </row>
    <row r="6" spans="3:5" ht="15.75" customHeight="1">
      <c r="C6" s="19"/>
      <c r="D6" s="19"/>
      <c r="E6" s="19"/>
    </row>
    <row r="7" spans="1:5" ht="15.75" customHeight="1">
      <c r="A7" s="101" t="s">
        <v>35</v>
      </c>
      <c r="B7" s="101"/>
      <c r="C7" s="101"/>
      <c r="D7" s="101"/>
      <c r="E7" s="101"/>
    </row>
    <row r="8" spans="1:5" ht="15.75" customHeight="1">
      <c r="A8" s="101" t="s">
        <v>16</v>
      </c>
      <c r="B8" s="101"/>
      <c r="C8" s="101"/>
      <c r="D8" s="101"/>
      <c r="E8" s="101"/>
    </row>
    <row r="9" spans="1:5" ht="15.75" customHeight="1">
      <c r="A9" s="101" t="s">
        <v>17</v>
      </c>
      <c r="B9" s="101"/>
      <c r="C9" s="101"/>
      <c r="D9" s="101"/>
      <c r="E9" s="101"/>
    </row>
    <row r="10" spans="1:5" ht="15.75" customHeight="1">
      <c r="A10" s="101" t="s">
        <v>62</v>
      </c>
      <c r="B10" s="101"/>
      <c r="C10" s="101"/>
      <c r="D10" s="101"/>
      <c r="E10" s="101"/>
    </row>
    <row r="11" spans="1:5" ht="15.75" customHeight="1">
      <c r="A11" s="20"/>
      <c r="B11" s="20"/>
      <c r="C11" s="20"/>
      <c r="D11" s="20"/>
      <c r="E11" s="20"/>
    </row>
    <row r="12" spans="1:5" ht="15.75" customHeight="1">
      <c r="A12" s="21"/>
      <c r="B12" s="21"/>
      <c r="C12" s="20"/>
      <c r="D12" s="20"/>
      <c r="E12" s="20"/>
    </row>
    <row r="13" spans="1:5" ht="15.75" customHeight="1">
      <c r="A13" s="102" t="s">
        <v>29</v>
      </c>
      <c r="B13" s="102"/>
      <c r="C13" s="103"/>
      <c r="D13" s="22"/>
      <c r="E13" s="22"/>
    </row>
    <row r="14" spans="1:5" ht="15.75" customHeight="1">
      <c r="A14" s="104" t="s">
        <v>18</v>
      </c>
      <c r="B14" s="104"/>
      <c r="C14" s="105"/>
      <c r="D14" s="103"/>
      <c r="E14" s="24"/>
    </row>
    <row r="15" spans="1:5" ht="15.75" customHeight="1" thickBot="1">
      <c r="A15" s="22"/>
      <c r="B15" s="22"/>
      <c r="C15" s="23"/>
      <c r="D15" s="23"/>
      <c r="E15" s="24"/>
    </row>
    <row r="16" spans="1:5" ht="15.75" customHeight="1">
      <c r="A16" s="110" t="s">
        <v>0</v>
      </c>
      <c r="B16" s="110" t="s">
        <v>1</v>
      </c>
      <c r="C16" s="113" t="s">
        <v>63</v>
      </c>
      <c r="D16" s="116" t="s">
        <v>64</v>
      </c>
      <c r="E16" s="116" t="s">
        <v>37</v>
      </c>
    </row>
    <row r="17" spans="1:5" ht="15.75" customHeight="1">
      <c r="A17" s="111"/>
      <c r="B17" s="111"/>
      <c r="C17" s="114"/>
      <c r="D17" s="111"/>
      <c r="E17" s="111"/>
    </row>
    <row r="18" spans="1:5" ht="15.75" customHeight="1" thickBot="1">
      <c r="A18" s="112"/>
      <c r="B18" s="112"/>
      <c r="C18" s="115"/>
      <c r="D18" s="112"/>
      <c r="E18" s="112"/>
    </row>
    <row r="19" spans="1:5" ht="15.75" customHeight="1" thickBot="1">
      <c r="A19" s="65" t="s">
        <v>11</v>
      </c>
      <c r="B19" s="65" t="s">
        <v>12</v>
      </c>
      <c r="C19" s="66" t="s">
        <v>36</v>
      </c>
      <c r="D19" s="66" t="s">
        <v>13</v>
      </c>
      <c r="E19" s="66" t="s">
        <v>14</v>
      </c>
    </row>
    <row r="20" spans="1:5" ht="15.75" customHeight="1" thickBot="1">
      <c r="A20" s="25"/>
      <c r="B20" s="26" t="s">
        <v>2</v>
      </c>
      <c r="C20" s="7">
        <v>537991.38</v>
      </c>
      <c r="D20" s="7">
        <f>SUM(C72)</f>
        <v>106210</v>
      </c>
      <c r="E20" s="9">
        <f>D20/C20*100</f>
        <v>19.741951999305268</v>
      </c>
    </row>
    <row r="21" spans="1:5" ht="15.75" customHeight="1" thickBot="1">
      <c r="A21" s="27"/>
      <c r="B21" s="28" t="s">
        <v>3</v>
      </c>
      <c r="C21" s="29">
        <f>SUM(C23,C27,C31)</f>
        <v>423500</v>
      </c>
      <c r="D21" s="29">
        <f>SUM(D23,D27,D31)</f>
        <v>250000</v>
      </c>
      <c r="E21" s="9">
        <f>D21/C21*100</f>
        <v>59.031877213695395</v>
      </c>
    </row>
    <row r="22" spans="1:5" ht="15.75" customHeight="1" thickBot="1">
      <c r="A22" s="30"/>
      <c r="B22" s="31" t="s">
        <v>4</v>
      </c>
      <c r="C22" s="32"/>
      <c r="D22" s="32"/>
      <c r="E22" s="9"/>
    </row>
    <row r="23" spans="1:5" ht="15.75" customHeight="1">
      <c r="A23" s="33" t="s">
        <v>15</v>
      </c>
      <c r="B23" s="34" t="s">
        <v>5</v>
      </c>
      <c r="C23" s="35">
        <f>SUM(C24)</f>
        <v>39000</v>
      </c>
      <c r="D23" s="35">
        <f>SUM(D24)</f>
        <v>25000</v>
      </c>
      <c r="E23" s="16">
        <f>D23/C23*100</f>
        <v>64.1025641025641</v>
      </c>
    </row>
    <row r="24" spans="1:5" ht="15.75" customHeight="1">
      <c r="A24" s="36"/>
      <c r="B24" s="37" t="s">
        <v>19</v>
      </c>
      <c r="C24" s="11">
        <v>39000</v>
      </c>
      <c r="D24" s="11">
        <v>25000</v>
      </c>
      <c r="E24" s="11">
        <f>D24/C24*100</f>
        <v>64.1025641025641</v>
      </c>
    </row>
    <row r="25" spans="1:5" ht="15.75" customHeight="1">
      <c r="A25" s="36"/>
      <c r="B25" s="37" t="s">
        <v>40</v>
      </c>
      <c r="C25" s="11"/>
      <c r="D25" s="11"/>
      <c r="E25" s="61"/>
    </row>
    <row r="26" spans="1:5" ht="15.75" customHeight="1" thickBot="1">
      <c r="A26" s="38"/>
      <c r="B26" s="39" t="s">
        <v>41</v>
      </c>
      <c r="C26" s="12"/>
      <c r="D26" s="12"/>
      <c r="E26" s="15"/>
    </row>
    <row r="27" spans="1:5" ht="15.75" customHeight="1">
      <c r="A27" s="33" t="s">
        <v>21</v>
      </c>
      <c r="B27" s="34" t="s">
        <v>20</v>
      </c>
      <c r="C27" s="10">
        <f>SUM(C28)</f>
        <v>370000</v>
      </c>
      <c r="D27" s="10">
        <f>SUM(D28)</f>
        <v>224500</v>
      </c>
      <c r="E27" s="16">
        <f>D27/C27*100</f>
        <v>60.67567567567568</v>
      </c>
    </row>
    <row r="28" spans="1:5" ht="15.75" customHeight="1">
      <c r="A28" s="36"/>
      <c r="B28" s="40" t="s">
        <v>30</v>
      </c>
      <c r="C28" s="11">
        <v>370000</v>
      </c>
      <c r="D28" s="11">
        <v>224500</v>
      </c>
      <c r="E28" s="11">
        <f>D28/C28*100</f>
        <v>60.67567567567568</v>
      </c>
    </row>
    <row r="29" spans="1:5" ht="15.75" customHeight="1">
      <c r="A29" s="36"/>
      <c r="B29" s="37" t="s">
        <v>42</v>
      </c>
      <c r="C29" s="11"/>
      <c r="D29" s="11"/>
      <c r="E29" s="13"/>
    </row>
    <row r="30" spans="1:5" ht="15.75" customHeight="1" thickBot="1">
      <c r="A30" s="38"/>
      <c r="B30" s="39" t="s">
        <v>43</v>
      </c>
      <c r="C30" s="12"/>
      <c r="D30" s="12"/>
      <c r="E30" s="15"/>
    </row>
    <row r="31" spans="1:5" ht="15.75" customHeight="1" thickBot="1">
      <c r="A31" s="41" t="s">
        <v>22</v>
      </c>
      <c r="B31" s="28" t="s">
        <v>23</v>
      </c>
      <c r="C31" s="9">
        <v>14500</v>
      </c>
      <c r="D31" s="9">
        <v>500</v>
      </c>
      <c r="E31" s="9">
        <f>D31/C31*100</f>
        <v>3.4482758620689653</v>
      </c>
    </row>
    <row r="32" spans="1:5" ht="15.75" customHeight="1" thickBot="1">
      <c r="A32" s="67"/>
      <c r="B32" s="68" t="s">
        <v>6</v>
      </c>
      <c r="C32" s="69">
        <f>SUM(C20,C21)</f>
        <v>961491.38</v>
      </c>
      <c r="D32" s="69">
        <f>SUM(D20,D21)</f>
        <v>356210</v>
      </c>
      <c r="E32" s="70">
        <f>D32/C32*100</f>
        <v>37.047654030970094</v>
      </c>
    </row>
    <row r="33" spans="1:5" ht="15.75" customHeight="1">
      <c r="A33" s="80"/>
      <c r="B33" s="81"/>
      <c r="C33" s="82"/>
      <c r="D33" s="82"/>
      <c r="E33" s="83"/>
    </row>
    <row r="34" spans="1:5" ht="15.75" customHeight="1" thickBot="1">
      <c r="A34" s="84"/>
      <c r="B34" s="85"/>
      <c r="C34" s="86"/>
      <c r="D34" s="86"/>
      <c r="E34" s="87"/>
    </row>
    <row r="35" spans="1:5" s="42" customFormat="1" ht="15.75" customHeight="1" thickBot="1">
      <c r="A35" s="65" t="s">
        <v>11</v>
      </c>
      <c r="B35" s="65" t="s">
        <v>12</v>
      </c>
      <c r="C35" s="66" t="s">
        <v>36</v>
      </c>
      <c r="D35" s="66" t="s">
        <v>13</v>
      </c>
      <c r="E35" s="66" t="s">
        <v>14</v>
      </c>
    </row>
    <row r="36" spans="1:5" ht="15.75" customHeight="1" thickBot="1">
      <c r="A36" s="43"/>
      <c r="B36" s="44" t="s">
        <v>7</v>
      </c>
      <c r="C36" s="45">
        <f>SUM(C38,C43,C44,C45,C49,C57,C65)</f>
        <v>855281.38</v>
      </c>
      <c r="D36" s="45">
        <f>SUM(D38,D43,D44,D45,D49,D57,D65)</f>
        <v>356210</v>
      </c>
      <c r="E36" s="9">
        <f>D36/C36*100</f>
        <v>41.64828187888295</v>
      </c>
    </row>
    <row r="37" spans="1:5" ht="15.75" customHeight="1" thickBot="1">
      <c r="A37" s="30"/>
      <c r="B37" s="46" t="s">
        <v>4</v>
      </c>
      <c r="C37" s="47"/>
      <c r="D37" s="47"/>
      <c r="E37" s="14"/>
    </row>
    <row r="38" spans="1:5" ht="15.75" customHeight="1">
      <c r="A38" s="48">
        <v>2960</v>
      </c>
      <c r="B38" s="34" t="s">
        <v>24</v>
      </c>
      <c r="C38" s="35">
        <f>SUM(C39,C41)</f>
        <v>84700</v>
      </c>
      <c r="D38" s="35">
        <f>SUM(D39,D41)</f>
        <v>50000</v>
      </c>
      <c r="E38" s="10">
        <f>D38/C38*100</f>
        <v>59.031877213695395</v>
      </c>
    </row>
    <row r="39" spans="1:5" ht="15.75" customHeight="1">
      <c r="A39" s="49"/>
      <c r="B39" s="2" t="s">
        <v>25</v>
      </c>
      <c r="C39" s="50">
        <v>42350</v>
      </c>
      <c r="D39" s="50">
        <v>25000</v>
      </c>
      <c r="E39" s="11">
        <f>D39/C39*100</f>
        <v>59.031877213695395</v>
      </c>
    </row>
    <row r="40" spans="1:5" ht="15.75" customHeight="1">
      <c r="A40" s="49"/>
      <c r="B40" s="2" t="s">
        <v>44</v>
      </c>
      <c r="C40" s="50"/>
      <c r="D40" s="50"/>
      <c r="E40" s="11"/>
    </row>
    <row r="41" spans="1:5" ht="15.75" customHeight="1">
      <c r="A41" s="49"/>
      <c r="B41" s="3" t="s">
        <v>26</v>
      </c>
      <c r="C41" s="50">
        <v>42350</v>
      </c>
      <c r="D41" s="50">
        <v>25000</v>
      </c>
      <c r="E41" s="11">
        <f>D41/C41*100</f>
        <v>59.031877213695395</v>
      </c>
    </row>
    <row r="42" spans="1:5" ht="15.75" customHeight="1" thickBot="1">
      <c r="A42" s="51"/>
      <c r="B42" s="4" t="s">
        <v>44</v>
      </c>
      <c r="C42" s="52"/>
      <c r="D42" s="52"/>
      <c r="E42" s="15"/>
    </row>
    <row r="43" spans="1:5" s="18" customFormat="1" ht="15.75" customHeight="1" thickBot="1">
      <c r="A43" s="27">
        <v>4210</v>
      </c>
      <c r="B43" s="28" t="s">
        <v>34</v>
      </c>
      <c r="C43" s="7">
        <v>10000</v>
      </c>
      <c r="D43" s="7"/>
      <c r="E43" s="9"/>
    </row>
    <row r="44" spans="1:5" s="18" customFormat="1" ht="15.75" customHeight="1" thickBot="1">
      <c r="A44" s="53">
        <v>4270</v>
      </c>
      <c r="B44" s="44" t="s">
        <v>28</v>
      </c>
      <c r="C44" s="54">
        <v>10000</v>
      </c>
      <c r="D44" s="54"/>
      <c r="E44" s="9"/>
    </row>
    <row r="45" spans="1:5" s="18" customFormat="1" ht="15.75" customHeight="1">
      <c r="A45" s="48">
        <v>4300</v>
      </c>
      <c r="B45" s="34" t="s">
        <v>8</v>
      </c>
      <c r="C45" s="10">
        <f>SUM(C46:C48)</f>
        <v>210541.38</v>
      </c>
      <c r="D45" s="10">
        <f>SUM(D46:D48)</f>
        <v>96210</v>
      </c>
      <c r="E45" s="16">
        <f>D45/C45*100</f>
        <v>45.69648018836012</v>
      </c>
    </row>
    <row r="46" spans="1:5" ht="15.75" customHeight="1">
      <c r="A46" s="49"/>
      <c r="B46" s="40" t="s">
        <v>31</v>
      </c>
      <c r="C46" s="11">
        <v>210341.38</v>
      </c>
      <c r="D46" s="11">
        <v>96010</v>
      </c>
      <c r="E46" s="11">
        <f>D46/C46*100</f>
        <v>45.64484648717242</v>
      </c>
    </row>
    <row r="47" spans="1:5" ht="15.75" customHeight="1">
      <c r="A47" s="49"/>
      <c r="B47" s="2" t="s">
        <v>45</v>
      </c>
      <c r="C47" s="11"/>
      <c r="D47" s="11"/>
      <c r="E47" s="11"/>
    </row>
    <row r="48" spans="1:5" ht="15.75" customHeight="1" thickBot="1">
      <c r="A48" s="5"/>
      <c r="B48" s="6" t="s">
        <v>32</v>
      </c>
      <c r="C48" s="8">
        <v>200</v>
      </c>
      <c r="D48" s="8">
        <v>200</v>
      </c>
      <c r="E48" s="62">
        <f>D48/C48*100</f>
        <v>100</v>
      </c>
    </row>
    <row r="49" spans="1:5" ht="15.75" customHeight="1">
      <c r="A49" s="55">
        <v>4700</v>
      </c>
      <c r="B49" s="34" t="s">
        <v>38</v>
      </c>
      <c r="C49" s="10">
        <f>SUM(C55)</f>
        <v>10000</v>
      </c>
      <c r="D49" s="10">
        <f>SUM(D55)</f>
        <v>10000</v>
      </c>
      <c r="E49" s="10">
        <f>D49/C49*100</f>
        <v>100</v>
      </c>
    </row>
    <row r="50" spans="1:5" ht="15.75" customHeight="1" thickBot="1">
      <c r="A50" s="51"/>
      <c r="B50" s="88" t="s">
        <v>39</v>
      </c>
      <c r="C50" s="89"/>
      <c r="D50" s="89"/>
      <c r="E50" s="90"/>
    </row>
    <row r="51" spans="1:5" ht="15.75" customHeight="1">
      <c r="A51" s="79"/>
      <c r="B51" s="79"/>
      <c r="C51" s="91"/>
      <c r="D51" s="91"/>
      <c r="E51" s="91"/>
    </row>
    <row r="52" spans="1:8" ht="15.75" customHeight="1">
      <c r="A52" s="106" t="s">
        <v>33</v>
      </c>
      <c r="B52" s="107"/>
      <c r="C52" s="107"/>
      <c r="D52" s="107"/>
      <c r="E52" s="107"/>
      <c r="F52" s="56"/>
      <c r="G52" s="56"/>
      <c r="H52" s="56"/>
    </row>
    <row r="53" spans="1:8" ht="15.75" customHeight="1" thickBot="1">
      <c r="A53" s="63"/>
      <c r="B53" s="63"/>
      <c r="C53" s="64"/>
      <c r="D53" s="64"/>
      <c r="E53" s="64"/>
      <c r="F53" s="56"/>
      <c r="G53" s="56"/>
      <c r="H53" s="56"/>
    </row>
    <row r="54" spans="1:8" ht="15.75" customHeight="1" thickBot="1">
      <c r="A54" s="65" t="s">
        <v>11</v>
      </c>
      <c r="B54" s="65" t="s">
        <v>12</v>
      </c>
      <c r="C54" s="66" t="s">
        <v>36</v>
      </c>
      <c r="D54" s="66" t="s">
        <v>13</v>
      </c>
      <c r="E54" s="66" t="s">
        <v>14</v>
      </c>
      <c r="F54" s="56"/>
      <c r="G54" s="56"/>
      <c r="H54" s="56"/>
    </row>
    <row r="55" spans="1:8" ht="15.75" customHeight="1">
      <c r="A55" s="76"/>
      <c r="B55" s="77" t="s">
        <v>27</v>
      </c>
      <c r="C55" s="62">
        <v>10000</v>
      </c>
      <c r="D55" s="62">
        <v>10000</v>
      </c>
      <c r="E55" s="78">
        <f>D55/C55*100</f>
        <v>100</v>
      </c>
      <c r="F55" s="56"/>
      <c r="G55" s="56"/>
      <c r="H55" s="56"/>
    </row>
    <row r="56" spans="1:8" ht="15.75" customHeight="1" thickBot="1">
      <c r="A56" s="51"/>
      <c r="B56" s="4" t="s">
        <v>46</v>
      </c>
      <c r="C56" s="12"/>
      <c r="D56" s="12"/>
      <c r="E56" s="15"/>
      <c r="F56" s="56"/>
      <c r="G56" s="56"/>
      <c r="H56" s="56"/>
    </row>
    <row r="57" spans="1:8" ht="15.75" customHeight="1">
      <c r="A57" s="48">
        <v>6110</v>
      </c>
      <c r="B57" s="34" t="s">
        <v>9</v>
      </c>
      <c r="C57" s="35">
        <f>SUM(C58:C64)</f>
        <v>475040</v>
      </c>
      <c r="D57" s="35">
        <f>SUM(D58:D64)</f>
        <v>200000</v>
      </c>
      <c r="E57" s="10">
        <f>D57/C57*100</f>
        <v>42.101717750084205</v>
      </c>
      <c r="F57" s="56"/>
      <c r="G57" s="56"/>
      <c r="H57" s="56"/>
    </row>
    <row r="58" spans="1:5" s="56" customFormat="1" ht="15.75" customHeight="1">
      <c r="A58" s="49"/>
      <c r="B58" s="92" t="s">
        <v>48</v>
      </c>
      <c r="C58" s="93">
        <v>25040</v>
      </c>
      <c r="D58" s="50"/>
      <c r="E58" s="13"/>
    </row>
    <row r="59" spans="1:5" s="56" customFormat="1" ht="15.75" customHeight="1">
      <c r="A59" s="49"/>
      <c r="B59" s="94" t="s">
        <v>49</v>
      </c>
      <c r="C59" s="95"/>
      <c r="D59" s="50"/>
      <c r="E59" s="13"/>
    </row>
    <row r="60" spans="1:5" s="56" customFormat="1" ht="15.75" customHeight="1">
      <c r="A60" s="49"/>
      <c r="B60" s="94" t="s">
        <v>50</v>
      </c>
      <c r="C60" s="96"/>
      <c r="D60" s="50"/>
      <c r="E60" s="13"/>
    </row>
    <row r="61" spans="1:5" s="56" customFormat="1" ht="15.75" customHeight="1">
      <c r="A61" s="57"/>
      <c r="B61" s="99" t="s">
        <v>55</v>
      </c>
      <c r="C61" s="50">
        <v>450000</v>
      </c>
      <c r="D61" s="50">
        <v>200000</v>
      </c>
      <c r="E61" s="11">
        <f>D61/C61*100</f>
        <v>44.44444444444444</v>
      </c>
    </row>
    <row r="62" spans="1:5" s="56" customFormat="1" ht="15.75" customHeight="1">
      <c r="A62" s="57"/>
      <c r="B62" s="99" t="s">
        <v>56</v>
      </c>
      <c r="C62" s="50"/>
      <c r="D62" s="50"/>
      <c r="E62" s="11"/>
    </row>
    <row r="63" spans="1:5" s="56" customFormat="1" ht="15.75" customHeight="1">
      <c r="A63" s="97"/>
      <c r="B63" s="99" t="s">
        <v>57</v>
      </c>
      <c r="C63" s="98"/>
      <c r="D63" s="98"/>
      <c r="E63" s="62"/>
    </row>
    <row r="64" spans="1:5" s="56" customFormat="1" ht="15.75" customHeight="1" thickBot="1">
      <c r="A64" s="75"/>
      <c r="B64" s="6" t="s">
        <v>58</v>
      </c>
      <c r="C64" s="52"/>
      <c r="D64" s="52"/>
      <c r="E64" s="12"/>
    </row>
    <row r="65" spans="1:5" s="56" customFormat="1" ht="15.75" customHeight="1">
      <c r="A65" s="48">
        <v>6120</v>
      </c>
      <c r="B65" s="34" t="s">
        <v>10</v>
      </c>
      <c r="C65" s="35">
        <f>SUM(C66:C70)</f>
        <v>55000</v>
      </c>
      <c r="D65" s="35"/>
      <c r="E65" s="10"/>
    </row>
    <row r="66" spans="1:5" s="56" customFormat="1" ht="15.75" customHeight="1">
      <c r="A66" s="57"/>
      <c r="B66" s="37" t="s">
        <v>51</v>
      </c>
      <c r="C66" s="50">
        <v>35000</v>
      </c>
      <c r="D66" s="50"/>
      <c r="E66" s="11"/>
    </row>
    <row r="67" spans="1:9" s="56" customFormat="1" ht="15.75" customHeight="1">
      <c r="A67" s="57"/>
      <c r="B67" s="37" t="s">
        <v>52</v>
      </c>
      <c r="C67" s="50"/>
      <c r="D67" s="50"/>
      <c r="E67" s="11"/>
      <c r="I67" s="74"/>
    </row>
    <row r="68" spans="1:9" s="56" customFormat="1" ht="15.75" customHeight="1">
      <c r="A68" s="57"/>
      <c r="B68" s="37" t="s">
        <v>53</v>
      </c>
      <c r="C68" s="50"/>
      <c r="D68" s="50"/>
      <c r="E68" s="11"/>
      <c r="I68" s="74"/>
    </row>
    <row r="69" spans="1:5" s="56" customFormat="1" ht="15.75" customHeight="1">
      <c r="A69" s="57"/>
      <c r="B69" s="37" t="s">
        <v>54</v>
      </c>
      <c r="C69" s="50"/>
      <c r="D69" s="50"/>
      <c r="E69" s="11"/>
    </row>
    <row r="70" spans="1:5" s="56" customFormat="1" ht="15.75" customHeight="1">
      <c r="A70" s="57"/>
      <c r="B70" s="37" t="s">
        <v>65</v>
      </c>
      <c r="C70" s="50">
        <v>20000</v>
      </c>
      <c r="D70" s="50"/>
      <c r="E70" s="11"/>
    </row>
    <row r="71" spans="1:5" s="56" customFormat="1" ht="15.75" customHeight="1" thickBot="1">
      <c r="A71" s="57"/>
      <c r="B71" s="37" t="s">
        <v>66</v>
      </c>
      <c r="C71" s="50"/>
      <c r="D71" s="50"/>
      <c r="E71" s="11"/>
    </row>
    <row r="72" spans="1:5" s="18" customFormat="1" ht="15.75" customHeight="1" thickBot="1">
      <c r="A72" s="27"/>
      <c r="B72" s="28" t="s">
        <v>47</v>
      </c>
      <c r="C72" s="29">
        <f>SUM(C32-C36)</f>
        <v>106210</v>
      </c>
      <c r="D72" s="29"/>
      <c r="E72" s="10"/>
    </row>
    <row r="73" spans="1:5" ht="15.75" customHeight="1" thickBot="1">
      <c r="A73" s="67"/>
      <c r="B73" s="68" t="s">
        <v>6</v>
      </c>
      <c r="C73" s="71">
        <f>SUM(C36,C72)</f>
        <v>961491.38</v>
      </c>
      <c r="D73" s="71">
        <f>SUM(D36,D72)</f>
        <v>356210</v>
      </c>
      <c r="E73" s="71">
        <f>D73/C73*100</f>
        <v>37.047654030970094</v>
      </c>
    </row>
    <row r="75" spans="3:5" s="58" customFormat="1" ht="15.75" customHeight="1">
      <c r="C75" s="59"/>
      <c r="D75" s="59"/>
      <c r="E75" s="60"/>
    </row>
    <row r="76" spans="1:5" ht="15.75" customHeight="1">
      <c r="A76" s="18" t="s">
        <v>67</v>
      </c>
      <c r="C76" s="100" t="s">
        <v>68</v>
      </c>
      <c r="D76" s="100"/>
      <c r="E76" s="100"/>
    </row>
    <row r="77" spans="1:5" ht="15.75" customHeight="1">
      <c r="A77" s="18"/>
      <c r="B77" s="18"/>
      <c r="C77" s="22"/>
      <c r="D77" s="22"/>
      <c r="E77" s="22"/>
    </row>
    <row r="78" spans="1:5" ht="15.75" customHeight="1">
      <c r="A78" s="18" t="s">
        <v>69</v>
      </c>
      <c r="C78" s="22" t="s">
        <v>70</v>
      </c>
      <c r="D78" s="22"/>
      <c r="E78" s="22"/>
    </row>
    <row r="82" spans="3:5" ht="15.75" customHeight="1">
      <c r="C82" s="17">
        <f>C32-C73</f>
        <v>0</v>
      </c>
      <c r="D82" s="17">
        <f>D32-D73</f>
        <v>0</v>
      </c>
      <c r="E82" s="17">
        <f>E32-E73</f>
        <v>0</v>
      </c>
    </row>
    <row r="84" ht="15.75" customHeight="1">
      <c r="C84" s="17">
        <f>C32-C36</f>
        <v>106210</v>
      </c>
    </row>
    <row r="85" ht="15.75" customHeight="1" thickBot="1"/>
    <row r="86" ht="15.75" customHeight="1" thickBot="1">
      <c r="C86" s="29"/>
    </row>
  </sheetData>
  <sheetProtection/>
  <mergeCells count="16">
    <mergeCell ref="A52:E52"/>
    <mergeCell ref="C1:E1"/>
    <mergeCell ref="A16:A18"/>
    <mergeCell ref="C2:E2"/>
    <mergeCell ref="C3:E3"/>
    <mergeCell ref="C4:E4"/>
    <mergeCell ref="C16:C18"/>
    <mergeCell ref="D16:D18"/>
    <mergeCell ref="B16:B18"/>
    <mergeCell ref="E16:E18"/>
    <mergeCell ref="A7:E7"/>
    <mergeCell ref="A13:C13"/>
    <mergeCell ref="A14:D14"/>
    <mergeCell ref="A8:E8"/>
    <mergeCell ref="A9:E9"/>
    <mergeCell ref="A10:E10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kwedzinska</cp:lastModifiedBy>
  <cp:lastPrinted>2009-09-17T09:21:20Z</cp:lastPrinted>
  <dcterms:created xsi:type="dcterms:W3CDTF">1997-02-26T13:46:56Z</dcterms:created>
  <dcterms:modified xsi:type="dcterms:W3CDTF">2009-11-06T12:52:51Z</dcterms:modified>
  <cp:category/>
  <cp:version/>
  <cp:contentType/>
  <cp:contentStatus/>
</cp:coreProperties>
</file>