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720" windowHeight="6435" activeTab="0"/>
  </bookViews>
  <sheets>
    <sheet name="Arkusz 1" sheetId="1" r:id="rId1"/>
    <sheet name="Arkusz2" sheetId="2" r:id="rId2"/>
    <sheet name="Arkusz3" sheetId="3" r:id="rId3"/>
  </sheets>
  <definedNames>
    <definedName name="_xlnm.Print_Area" localSheetId="0">'Arkusz 1'!$A$1:$F$48</definedName>
  </definedNames>
  <calcPr fullCalcOnLoad="1"/>
</workbook>
</file>

<file path=xl/sharedStrings.xml><?xml version="1.0" encoding="utf-8"?>
<sst xmlns="http://schemas.openxmlformats.org/spreadsheetml/2006/main" count="66" uniqueCount="53">
  <si>
    <t>Wyszczególnienie</t>
  </si>
  <si>
    <t>4</t>
  </si>
  <si>
    <t>2</t>
  </si>
  <si>
    <t>1</t>
  </si>
  <si>
    <t>Zwiększenia</t>
  </si>
  <si>
    <t>Zmniejszenia</t>
  </si>
  <si>
    <t>3</t>
  </si>
  <si>
    <t>1.</t>
  </si>
  <si>
    <t>2.</t>
  </si>
  <si>
    <t>3.</t>
  </si>
  <si>
    <t>Planowane dochody</t>
  </si>
  <si>
    <t>Planowane wydatki</t>
  </si>
  <si>
    <t>PRZYCHODY</t>
  </si>
  <si>
    <t xml:space="preserve">   </t>
  </si>
  <si>
    <t>ROZCHODY</t>
  </si>
  <si>
    <t>Spłaty otrzymanych krajowych pożyczek i kredytów</t>
  </si>
  <si>
    <t xml:space="preserve"> - spłata kredytów bankowych</t>
  </si>
  <si>
    <t xml:space="preserve">* Obwodnica Zachodnia </t>
  </si>
  <si>
    <t>5</t>
  </si>
  <si>
    <t xml:space="preserve">Plan </t>
  </si>
  <si>
    <t>po zmianach</t>
  </si>
  <si>
    <t>* Zespół Szkół Integracyjnych im. Piastów Śląskich</t>
  </si>
  <si>
    <t>Przychody z zaciągniętych pożyczek i kredytów na rynku krajowym</t>
  </si>
  <si>
    <t xml:space="preserve"> - planowany kredyt bankowy </t>
  </si>
  <si>
    <t xml:space="preserve"> - spłata pożyczek</t>
  </si>
  <si>
    <t xml:space="preserve">* Uporządkowanie gospodarki wodno - melioracyjnej w obrębie budowanej </t>
  </si>
  <si>
    <t>* Ustawienie ekranów akustycznych wzdłuż budowanej Obwodnicy Zachodniej</t>
  </si>
  <si>
    <t xml:space="preserve">* Budowa sieci kanalizacji sanitarnej w ul. Wały Królowej Jadwigi i Bobrowej </t>
  </si>
  <si>
    <t xml:space="preserve">    w Legnicy</t>
  </si>
  <si>
    <t xml:space="preserve">* Uporządkowanie gospodarki wodno - ściekowej w obrębie zadania  </t>
  </si>
  <si>
    <t xml:space="preserve">   modernizacja ul. N.M.Panny w Legnicy</t>
  </si>
  <si>
    <t>* Budowa kanalizacji sanitarnej grawitacyjno - tłocznej w rejonie ul. Wielogórskiej</t>
  </si>
  <si>
    <t>* Budowa sieci kanalizacji sanitarnej w ul. Wielogórskiej - etap I podetap B</t>
  </si>
  <si>
    <t xml:space="preserve">* Przebudowa ul. Wrocławskiej w Legnicy - rozdział i przełączenie </t>
  </si>
  <si>
    <t xml:space="preserve">   kanalizacji deszczowej do kolektora zbiorczego kanalizacji deszczowej</t>
  </si>
  <si>
    <t>* Modernizacja oświetlenia ulicznego w mieście- budowa oświetlenia w ul. Kilińskiego</t>
  </si>
  <si>
    <t>* Spłata wcześniej zaciągniętych kredytów i pożyczek</t>
  </si>
  <si>
    <t xml:space="preserve">  do kolektora zbiorczego kanalizacji deszczowej</t>
  </si>
  <si>
    <t>Lp.</t>
  </si>
  <si>
    <t>* Uzbrojenie terenów inwestycyjnych pod budownictwo mieszkaniowe - sieci i drogi</t>
  </si>
  <si>
    <t xml:space="preserve">   Obwodnicy Zachodniej miasta Legnicy - etap Ia</t>
  </si>
  <si>
    <t xml:space="preserve">   m. Legnicy - etap ID</t>
  </si>
  <si>
    <t>* Przebudowa ul. Czarnieckiego w Legnicy - rozdział i przełączenie kanalizacji deszczowej</t>
  </si>
  <si>
    <t>* Budowa separatora na wylocie  Ø 1.000 KD - 11 ul. Wrocławska  - Wandy</t>
  </si>
  <si>
    <t>PLAN PRZYCHODÓW I ROZCHODÓW BUDŻETU MIASTA LEGNICY NA ROK 2009</t>
  </si>
  <si>
    <t xml:space="preserve">Rady Miejskiej Legnicy </t>
  </si>
  <si>
    <t xml:space="preserve"> - planowane pożyczki</t>
  </si>
  <si>
    <t>Załącznik nr 4</t>
  </si>
  <si>
    <t xml:space="preserve">    na Osiedlu Piekary Jednostka "B"</t>
  </si>
  <si>
    <t>Przychody z tytułu innych rozliczeń krajowych  (wolne środki)</t>
  </si>
  <si>
    <t xml:space="preserve">Deficyt budżetu miasta Legnicy </t>
  </si>
  <si>
    <t>do uchwały Nr XLVII/398/09</t>
  </si>
  <si>
    <t>z dnia 7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</si>
</sst>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bgColor indexed="9"/>
      </patternFill>
    </fill>
    <fill>
      <patternFill patternType="gray125">
        <bgColor indexed="9"/>
      </patternFill>
    </fill>
    <fill>
      <patternFill patternType="lightGray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Continuous" wrapText="1"/>
    </xf>
    <xf numFmtId="0" fontId="1" fillId="34" borderId="10" xfId="0" applyFont="1" applyFill="1" applyBorder="1" applyAlignment="1" quotePrefix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6" xfId="0" applyFont="1" applyFill="1" applyBorder="1" applyAlignment="1" quotePrefix="1">
      <alignment horizontal="center" vertical="center"/>
    </xf>
    <xf numFmtId="3" fontId="1" fillId="34" borderId="16" xfId="0" applyNumberFormat="1" applyFont="1" applyFill="1" applyBorder="1" applyAlignment="1" quotePrefix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34" borderId="18" xfId="0" applyFont="1" applyFill="1" applyBorder="1" applyAlignment="1" quotePrefix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 quotePrefix="1">
      <alignment horizontal="center" vertical="center"/>
    </xf>
    <xf numFmtId="3" fontId="1" fillId="34" borderId="20" xfId="0" applyNumberFormat="1" applyFont="1" applyFill="1" applyBorder="1" applyAlignment="1" quotePrefix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 wrapText="1"/>
    </xf>
    <xf numFmtId="3" fontId="1" fillId="33" borderId="21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1" fillId="33" borderId="16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 quotePrefix="1">
      <alignment horizontal="center" vertical="center"/>
    </xf>
    <xf numFmtId="4" fontId="2" fillId="0" borderId="0" xfId="0" applyNumberFormat="1" applyFont="1" applyBorder="1" applyAlignment="1">
      <alignment horizontal="right"/>
    </xf>
    <xf numFmtId="4" fontId="1" fillId="34" borderId="20" xfId="0" applyNumberFormat="1" applyFont="1" applyFill="1" applyBorder="1" applyAlignment="1" quotePrefix="1">
      <alignment horizontal="center" vertical="center"/>
    </xf>
    <xf numFmtId="4" fontId="2" fillId="0" borderId="15" xfId="0" applyNumberFormat="1" applyFont="1" applyBorder="1" applyAlignment="1" quotePrefix="1">
      <alignment horizontal="right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3" xfId="0" applyNumberFormat="1" applyFont="1" applyBorder="1" applyAlignment="1">
      <alignment/>
    </xf>
    <xf numFmtId="4" fontId="0" fillId="35" borderId="2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3" fontId="1" fillId="0" borderId="22" xfId="0" applyNumberFormat="1" applyFont="1" applyBorder="1" applyAlignment="1">
      <alignment horizontal="centerContinuous"/>
    </xf>
    <xf numFmtId="3" fontId="2" fillId="0" borderId="22" xfId="0" applyNumberFormat="1" applyFont="1" applyBorder="1" applyAlignment="1">
      <alignment horizontal="left"/>
    </xf>
    <xf numFmtId="3" fontId="2" fillId="0" borderId="22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3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 wrapText="1"/>
    </xf>
    <xf numFmtId="3" fontId="1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75" zoomScalePageLayoutView="0" workbookViewId="0" topLeftCell="A1">
      <selection activeCell="C14" sqref="C14:C15"/>
    </sheetView>
  </sheetViews>
  <sheetFormatPr defaultColWidth="9.00390625" defaultRowHeight="15.75" customHeight="1"/>
  <cols>
    <col min="1" max="1" width="4.00390625" style="4" customWidth="1"/>
    <col min="2" max="2" width="0.74609375" style="2" hidden="1" customWidth="1"/>
    <col min="3" max="3" width="68.625" style="2" customWidth="1"/>
    <col min="4" max="4" width="12.00390625" style="2" customWidth="1"/>
    <col min="5" max="5" width="11.25390625" style="1" customWidth="1"/>
    <col min="6" max="6" width="12.25390625" style="1" customWidth="1"/>
    <col min="7" max="7" width="13.125" style="2" customWidth="1"/>
    <col min="8" max="16384" width="9.125" style="2" customWidth="1"/>
  </cols>
  <sheetData>
    <row r="1" ht="15.75" customHeight="1">
      <c r="E1" s="86" t="s">
        <v>47</v>
      </c>
    </row>
    <row r="2" ht="15.75" customHeight="1">
      <c r="E2" s="86" t="s">
        <v>51</v>
      </c>
    </row>
    <row r="3" ht="15.75" customHeight="1">
      <c r="E3" s="86" t="s">
        <v>45</v>
      </c>
    </row>
    <row r="4" ht="15.75" customHeight="1">
      <c r="E4" s="86" t="s">
        <v>52</v>
      </c>
    </row>
    <row r="5" ht="15.75" customHeight="1">
      <c r="E5" s="86"/>
    </row>
    <row r="6" spans="1:6" ht="15.75" customHeight="1">
      <c r="A6" s="95" t="s">
        <v>44</v>
      </c>
      <c r="B6" s="95"/>
      <c r="C6" s="95"/>
      <c r="D6" s="95"/>
      <c r="E6" s="95"/>
      <c r="F6" s="42"/>
    </row>
    <row r="7" spans="4:6" ht="15.75" customHeight="1" thickBot="1">
      <c r="D7" s="30"/>
      <c r="E7" s="15"/>
      <c r="F7" s="15"/>
    </row>
    <row r="8" spans="1:8" ht="15.75" customHeight="1">
      <c r="A8" s="7" t="s">
        <v>38</v>
      </c>
      <c r="B8" s="8"/>
      <c r="C8" s="96" t="s">
        <v>0</v>
      </c>
      <c r="D8" s="98" t="s">
        <v>4</v>
      </c>
      <c r="E8" s="100" t="s">
        <v>5</v>
      </c>
      <c r="F8" s="27" t="s">
        <v>19</v>
      </c>
      <c r="H8" s="2" t="s">
        <v>13</v>
      </c>
    </row>
    <row r="9" spans="1:6" ht="15.75" customHeight="1" thickBot="1">
      <c r="A9" s="9"/>
      <c r="B9" s="10"/>
      <c r="C9" s="97"/>
      <c r="D9" s="99"/>
      <c r="E9" s="101"/>
      <c r="F9" s="28" t="s">
        <v>20</v>
      </c>
    </row>
    <row r="10" spans="1:6" ht="15.75" customHeight="1" thickBot="1">
      <c r="A10" s="16" t="s">
        <v>3</v>
      </c>
      <c r="B10" s="17"/>
      <c r="C10" s="18" t="s">
        <v>2</v>
      </c>
      <c r="D10" s="32" t="s">
        <v>6</v>
      </c>
      <c r="E10" s="19" t="s">
        <v>1</v>
      </c>
      <c r="F10" s="25" t="s">
        <v>18</v>
      </c>
    </row>
    <row r="11" spans="1:7" ht="15.75" customHeight="1">
      <c r="A11" s="36" t="s">
        <v>7</v>
      </c>
      <c r="B11" s="20"/>
      <c r="C11" s="21" t="s">
        <v>10</v>
      </c>
      <c r="D11" s="85"/>
      <c r="E11" s="52">
        <v>9988368.56</v>
      </c>
      <c r="F11" s="52">
        <v>343828194.82</v>
      </c>
      <c r="G11" s="1"/>
    </row>
    <row r="12" spans="1:6" s="4" customFormat="1" ht="15.75" customHeight="1">
      <c r="A12" s="37" t="s">
        <v>8</v>
      </c>
      <c r="B12" s="11"/>
      <c r="C12" s="12" t="s">
        <v>11</v>
      </c>
      <c r="D12" s="53"/>
      <c r="E12" s="54">
        <f>3444565.56+2064800</f>
        <v>5509365.5600000005</v>
      </c>
      <c r="F12" s="54">
        <f>402271997.82-2064800</f>
        <v>400207197.82</v>
      </c>
    </row>
    <row r="13" spans="1:7" ht="15.75" customHeight="1" thickBot="1">
      <c r="A13" s="38" t="s">
        <v>9</v>
      </c>
      <c r="B13" s="13"/>
      <c r="C13" s="14" t="s">
        <v>50</v>
      </c>
      <c r="D13" s="35">
        <f>6543803-2064800</f>
        <v>4479003</v>
      </c>
      <c r="E13" s="35"/>
      <c r="F13" s="35">
        <f>F11-F12</f>
        <v>-56379003</v>
      </c>
      <c r="G13" s="45"/>
    </row>
    <row r="14" spans="1:6" ht="15.75" customHeight="1" thickBot="1">
      <c r="A14" s="3"/>
      <c r="B14" s="3"/>
      <c r="C14" s="5"/>
      <c r="D14" s="33"/>
      <c r="E14" s="6"/>
      <c r="F14" s="6"/>
    </row>
    <row r="15" spans="1:6" ht="15.75" customHeight="1">
      <c r="A15" s="7" t="s">
        <v>38</v>
      </c>
      <c r="B15" s="8"/>
      <c r="C15" s="26" t="s">
        <v>0</v>
      </c>
      <c r="D15" s="31" t="s">
        <v>4</v>
      </c>
      <c r="E15" s="27" t="s">
        <v>5</v>
      </c>
      <c r="F15" s="27" t="s">
        <v>19</v>
      </c>
    </row>
    <row r="16" spans="1:6" ht="15.75" customHeight="1" thickBot="1">
      <c r="A16" s="9"/>
      <c r="B16" s="10"/>
      <c r="C16" s="29"/>
      <c r="D16" s="44"/>
      <c r="E16" s="28"/>
      <c r="F16" s="28" t="s">
        <v>20</v>
      </c>
    </row>
    <row r="17" spans="1:6" ht="15.75" customHeight="1" thickBot="1">
      <c r="A17" s="22" t="s">
        <v>3</v>
      </c>
      <c r="B17" s="23"/>
      <c r="C17" s="24" t="s">
        <v>2</v>
      </c>
      <c r="D17" s="34" t="s">
        <v>6</v>
      </c>
      <c r="E17" s="25" t="s">
        <v>1</v>
      </c>
      <c r="F17" s="25" t="s">
        <v>18</v>
      </c>
    </row>
    <row r="18" spans="1:6" ht="15.75" customHeight="1">
      <c r="A18" s="39"/>
      <c r="B18" s="39"/>
      <c r="C18" s="40" t="s">
        <v>12</v>
      </c>
      <c r="D18" s="55">
        <f>SUM(D22)</f>
        <v>6543803</v>
      </c>
      <c r="E18" s="55">
        <f>SUM(E19)</f>
        <v>2280800.85</v>
      </c>
      <c r="F18" s="55">
        <f>SUM(F19,F22)</f>
        <v>65299836.15</v>
      </c>
    </row>
    <row r="19" spans="1:6" s="75" customFormat="1" ht="15.75" customHeight="1">
      <c r="A19" s="48">
        <v>952</v>
      </c>
      <c r="B19" s="48"/>
      <c r="C19" s="47" t="s">
        <v>22</v>
      </c>
      <c r="D19" s="56"/>
      <c r="E19" s="56">
        <f>SUM(E20:E21)</f>
        <v>2280800.85</v>
      </c>
      <c r="F19" s="56">
        <f>SUM(F20:F21)</f>
        <v>58756033.15</v>
      </c>
    </row>
    <row r="20" spans="1:6" ht="15.75" customHeight="1">
      <c r="A20" s="46"/>
      <c r="B20" s="46"/>
      <c r="C20" s="47" t="s">
        <v>23</v>
      </c>
      <c r="D20" s="56"/>
      <c r="E20" s="56">
        <f>216000.85+2064800</f>
        <v>2280800.85</v>
      </c>
      <c r="F20" s="56">
        <f>55875734+3413000-13000-216000.85-2064800</f>
        <v>56994933.15</v>
      </c>
    </row>
    <row r="21" spans="1:6" ht="15.75" customHeight="1">
      <c r="A21" s="46"/>
      <c r="B21" s="46"/>
      <c r="C21" s="47" t="s">
        <v>46</v>
      </c>
      <c r="D21" s="56"/>
      <c r="E21" s="56"/>
      <c r="F21" s="87">
        <f>1761100</f>
        <v>1761100</v>
      </c>
    </row>
    <row r="22" spans="1:6" ht="15.75" customHeight="1" thickBot="1">
      <c r="A22" s="89">
        <v>955</v>
      </c>
      <c r="B22" s="89" t="s">
        <v>49</v>
      </c>
      <c r="C22" s="74" t="s">
        <v>49</v>
      </c>
      <c r="D22" s="90">
        <v>6543803</v>
      </c>
      <c r="E22" s="91"/>
      <c r="F22" s="92">
        <f>SUM(D22)</f>
        <v>6543803</v>
      </c>
    </row>
    <row r="23" spans="1:6" ht="15.75" customHeight="1">
      <c r="A23" s="50"/>
      <c r="B23" s="51"/>
      <c r="C23" s="40" t="s">
        <v>14</v>
      </c>
      <c r="D23" s="78"/>
      <c r="E23" s="78">
        <f>SUM(E24)</f>
        <v>216000.85</v>
      </c>
      <c r="F23" s="78">
        <f>SUM(F24)</f>
        <v>8920833.15</v>
      </c>
    </row>
    <row r="24" spans="1:6" s="75" customFormat="1" ht="15.75" customHeight="1">
      <c r="A24" s="76">
        <v>922</v>
      </c>
      <c r="B24" s="77"/>
      <c r="C24" s="41" t="s">
        <v>15</v>
      </c>
      <c r="D24" s="79"/>
      <c r="E24" s="79">
        <f>SUM(E25,E32)</f>
        <v>216000.85</v>
      </c>
      <c r="F24" s="79">
        <f>SUM(F25,F32)</f>
        <v>8920833.15</v>
      </c>
    </row>
    <row r="25" spans="1:6" s="49" customFormat="1" ht="15.75" customHeight="1">
      <c r="A25" s="61"/>
      <c r="B25" s="61"/>
      <c r="C25" s="61" t="s">
        <v>16</v>
      </c>
      <c r="D25" s="67"/>
      <c r="E25" s="67">
        <f>SUM(E30)</f>
        <v>21000.85</v>
      </c>
      <c r="F25" s="57">
        <f>SUM(F26:F31)</f>
        <v>8352833.15</v>
      </c>
    </row>
    <row r="26" spans="1:7" ht="15.75" customHeight="1">
      <c r="A26" s="63"/>
      <c r="B26" s="64"/>
      <c r="C26" s="65" t="s">
        <v>17</v>
      </c>
      <c r="D26" s="58"/>
      <c r="E26" s="58"/>
      <c r="F26" s="58">
        <v>5764744.18</v>
      </c>
      <c r="G26" s="45"/>
    </row>
    <row r="27" spans="1:6" ht="15.75" customHeight="1">
      <c r="A27" s="63"/>
      <c r="B27" s="64"/>
      <c r="C27" s="65" t="s">
        <v>21</v>
      </c>
      <c r="D27" s="58"/>
      <c r="E27" s="58"/>
      <c r="F27" s="58">
        <v>420000</v>
      </c>
    </row>
    <row r="28" spans="1:6" ht="15.75" customHeight="1">
      <c r="A28" s="63"/>
      <c r="B28" s="64"/>
      <c r="C28" s="65" t="s">
        <v>35</v>
      </c>
      <c r="D28" s="58"/>
      <c r="E28" s="58"/>
      <c r="F28" s="58">
        <v>26248.82</v>
      </c>
    </row>
    <row r="29" spans="1:6" ht="15.75" customHeight="1">
      <c r="A29" s="68"/>
      <c r="B29" s="69"/>
      <c r="C29" s="74" t="s">
        <v>39</v>
      </c>
      <c r="D29" s="59"/>
      <c r="E29" s="59"/>
      <c r="F29" s="59"/>
    </row>
    <row r="30" spans="1:6" ht="15.75" customHeight="1">
      <c r="A30" s="70"/>
      <c r="B30" s="71"/>
      <c r="C30" s="73" t="s">
        <v>48</v>
      </c>
      <c r="D30" s="60"/>
      <c r="E30" s="93">
        <v>21000.85</v>
      </c>
      <c r="F30" s="60">
        <f>54864.68-21000.85</f>
        <v>33863.83</v>
      </c>
    </row>
    <row r="31" spans="1:6" s="49" customFormat="1" ht="15.75" customHeight="1">
      <c r="A31" s="61"/>
      <c r="B31" s="61"/>
      <c r="C31" s="72" t="s">
        <v>36</v>
      </c>
      <c r="D31" s="67"/>
      <c r="E31" s="88"/>
      <c r="F31" s="54">
        <f>2107976.32</f>
        <v>2107976.32</v>
      </c>
    </row>
    <row r="32" spans="1:6" s="49" customFormat="1" ht="15.75" customHeight="1">
      <c r="A32" s="61"/>
      <c r="B32" s="61"/>
      <c r="C32" s="66" t="s">
        <v>24</v>
      </c>
      <c r="D32" s="67"/>
      <c r="E32" s="67">
        <f>SUM(E34)</f>
        <v>195000</v>
      </c>
      <c r="F32" s="67">
        <f>SUM(F33:F48)</f>
        <v>568000</v>
      </c>
    </row>
    <row r="33" spans="1:6" ht="15.75" customHeight="1">
      <c r="A33" s="68"/>
      <c r="B33" s="69"/>
      <c r="C33" s="74" t="s">
        <v>25</v>
      </c>
      <c r="D33" s="59"/>
      <c r="E33" s="59"/>
      <c r="F33" s="59"/>
    </row>
    <row r="34" spans="1:6" ht="15.75" customHeight="1">
      <c r="A34" s="70"/>
      <c r="B34" s="71"/>
      <c r="C34" s="73" t="s">
        <v>40</v>
      </c>
      <c r="D34" s="60"/>
      <c r="E34" s="60">
        <v>195000</v>
      </c>
      <c r="F34" s="60">
        <f>620000-195000</f>
        <v>425000</v>
      </c>
    </row>
    <row r="35" spans="1:6" ht="15.75" customHeight="1">
      <c r="A35" s="68"/>
      <c r="B35" s="69"/>
      <c r="C35" s="74" t="s">
        <v>26</v>
      </c>
      <c r="D35" s="59"/>
      <c r="E35" s="59"/>
      <c r="F35" s="59"/>
    </row>
    <row r="36" spans="1:6" ht="15.75" customHeight="1">
      <c r="A36" s="70"/>
      <c r="B36" s="71"/>
      <c r="C36" s="73" t="s">
        <v>41</v>
      </c>
      <c r="D36" s="60"/>
      <c r="E36" s="60"/>
      <c r="F36" s="60">
        <v>28000</v>
      </c>
    </row>
    <row r="37" spans="1:7" ht="15.75" customHeight="1">
      <c r="A37" s="68"/>
      <c r="B37" s="69"/>
      <c r="C37" s="74" t="s">
        <v>27</v>
      </c>
      <c r="D37" s="59"/>
      <c r="E37" s="59"/>
      <c r="F37" s="59"/>
      <c r="G37" s="43"/>
    </row>
    <row r="38" spans="1:6" ht="15.75" customHeight="1">
      <c r="A38" s="70"/>
      <c r="B38" s="71"/>
      <c r="C38" s="73" t="s">
        <v>28</v>
      </c>
      <c r="D38" s="60"/>
      <c r="E38" s="60"/>
      <c r="F38" s="60">
        <v>50000</v>
      </c>
    </row>
    <row r="39" spans="1:6" ht="15.75" customHeight="1">
      <c r="A39" s="68"/>
      <c r="B39" s="69"/>
      <c r="C39" s="74" t="s">
        <v>29</v>
      </c>
      <c r="D39" s="59"/>
      <c r="E39" s="59"/>
      <c r="F39" s="59"/>
    </row>
    <row r="40" spans="1:6" ht="15.75" customHeight="1">
      <c r="A40" s="70"/>
      <c r="B40" s="71"/>
      <c r="C40" s="73" t="s">
        <v>30</v>
      </c>
      <c r="D40" s="60"/>
      <c r="E40" s="60"/>
      <c r="F40" s="60">
        <v>2000</v>
      </c>
    </row>
    <row r="41" spans="1:6" ht="15.75" customHeight="1">
      <c r="A41" s="68"/>
      <c r="B41" s="69"/>
      <c r="C41" s="74" t="s">
        <v>31</v>
      </c>
      <c r="D41" s="59"/>
      <c r="E41" s="59"/>
      <c r="F41" s="59"/>
    </row>
    <row r="42" spans="1:6" ht="15.75" customHeight="1">
      <c r="A42" s="70"/>
      <c r="B42" s="71"/>
      <c r="C42" s="73" t="s">
        <v>28</v>
      </c>
      <c r="D42" s="60"/>
      <c r="E42" s="60"/>
      <c r="F42" s="60">
        <v>34000</v>
      </c>
    </row>
    <row r="43" spans="1:6" ht="15.75" customHeight="1">
      <c r="A43" s="63"/>
      <c r="B43" s="64"/>
      <c r="C43" s="62" t="s">
        <v>32</v>
      </c>
      <c r="D43" s="58"/>
      <c r="E43" s="58"/>
      <c r="F43" s="58">
        <v>1000</v>
      </c>
    </row>
    <row r="44" spans="1:6" ht="15.75" customHeight="1">
      <c r="A44" s="68"/>
      <c r="B44" s="69"/>
      <c r="C44" s="74" t="s">
        <v>33</v>
      </c>
      <c r="D44" s="59"/>
      <c r="E44" s="59"/>
      <c r="F44" s="59"/>
    </row>
    <row r="45" spans="1:6" ht="15.75" customHeight="1">
      <c r="A45" s="70"/>
      <c r="B45" s="71"/>
      <c r="C45" s="73" t="s">
        <v>34</v>
      </c>
      <c r="D45" s="60"/>
      <c r="E45" s="60"/>
      <c r="F45" s="60">
        <v>5000</v>
      </c>
    </row>
    <row r="46" spans="1:6" ht="15.75" customHeight="1">
      <c r="A46" s="68"/>
      <c r="B46" s="69"/>
      <c r="C46" s="74" t="s">
        <v>42</v>
      </c>
      <c r="D46" s="59"/>
      <c r="E46" s="59"/>
      <c r="F46" s="59"/>
    </row>
    <row r="47" spans="1:6" ht="15.75" customHeight="1">
      <c r="A47" s="81"/>
      <c r="B47" s="72"/>
      <c r="C47" s="73" t="s">
        <v>37</v>
      </c>
      <c r="D47" s="60"/>
      <c r="E47" s="60"/>
      <c r="F47" s="60">
        <v>3000</v>
      </c>
    </row>
    <row r="48" spans="1:6" ht="15.75" customHeight="1" thickBot="1">
      <c r="A48" s="82"/>
      <c r="B48" s="83"/>
      <c r="C48" s="80" t="s">
        <v>43</v>
      </c>
      <c r="D48" s="83"/>
      <c r="E48" s="84"/>
      <c r="F48" s="94">
        <v>20000</v>
      </c>
    </row>
  </sheetData>
  <sheetProtection/>
  <mergeCells count="4">
    <mergeCell ref="A6:E6"/>
    <mergeCell ref="C8:C9"/>
    <mergeCell ref="D8:D9"/>
    <mergeCell ref="E8:E9"/>
  </mergeCells>
  <printOptions horizontalCentered="1"/>
  <pageMargins left="0" right="0" top="0" bottom="0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msoltys</cp:lastModifiedBy>
  <cp:lastPrinted>2009-12-08T09:59:13Z</cp:lastPrinted>
  <dcterms:created xsi:type="dcterms:W3CDTF">2000-08-07T08:05:25Z</dcterms:created>
  <dcterms:modified xsi:type="dcterms:W3CDTF">2009-12-28T10:06:26Z</dcterms:modified>
  <cp:category/>
  <cp:version/>
  <cp:contentType/>
  <cp:contentStatus/>
</cp:coreProperties>
</file>