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'Arkusz1'!$A$1:$L$72</definedName>
  </definedNames>
  <calcPr fullCalcOnLoad="1"/>
</workbook>
</file>

<file path=xl/sharedStrings.xml><?xml version="1.0" encoding="utf-8"?>
<sst xmlns="http://schemas.openxmlformats.org/spreadsheetml/2006/main" count="100" uniqueCount="78">
  <si>
    <t xml:space="preserve">Dział </t>
  </si>
  <si>
    <t>Wyszczególnienie</t>
  </si>
  <si>
    <t>Zwiększenia</t>
  </si>
  <si>
    <t>Zmniejszenia</t>
  </si>
  <si>
    <t xml:space="preserve">Wydatki </t>
  </si>
  <si>
    <t>Rady Miejskiej Legnicy</t>
  </si>
  <si>
    <t>1</t>
  </si>
  <si>
    <t>2</t>
  </si>
  <si>
    <t>3</t>
  </si>
  <si>
    <t>4</t>
  </si>
  <si>
    <t>5</t>
  </si>
  <si>
    <t>Stan środków pieniężnych na początek roku</t>
  </si>
  <si>
    <t xml:space="preserve">Stan środków pieniężnych na koniec roku </t>
  </si>
  <si>
    <t>PLAN DOCHODÓW WŁASNYCH JEDNOSTEK BUDŻETOWYCH MIASTA LEGNICY</t>
  </si>
  <si>
    <t>Dochody</t>
  </si>
  <si>
    <t>Rozdział</t>
  </si>
  <si>
    <t>POMOC SPOŁECZNA</t>
  </si>
  <si>
    <t xml:space="preserve"> </t>
  </si>
  <si>
    <t>10</t>
  </si>
  <si>
    <t>9</t>
  </si>
  <si>
    <t>8</t>
  </si>
  <si>
    <t>7</t>
  </si>
  <si>
    <t>6</t>
  </si>
  <si>
    <t>11</t>
  </si>
  <si>
    <t>ORAZ WYDATKÓW NIMI SFINANSOWANYCH NA ROK 2009</t>
  </si>
  <si>
    <t>Ośrodki wsparcia</t>
  </si>
  <si>
    <t>Ośrodki pomocy społecznej</t>
  </si>
  <si>
    <t>Ośrodek Opiekuńczy Nr 1</t>
  </si>
  <si>
    <t>Ośrodek Opiekuńczy Nr 2</t>
  </si>
  <si>
    <t>Dom Dziennego Pobytu</t>
  </si>
  <si>
    <t>Miejski Ośrodek Pomocy Społecznej</t>
  </si>
  <si>
    <t>Ośrodek Opiekuńczy Nr 3</t>
  </si>
  <si>
    <t>Domy pomocy społecznej</t>
  </si>
  <si>
    <t>Dom Pomocy Społecznej dla Dorosłych</t>
  </si>
  <si>
    <t>Szkoły podstawowe</t>
  </si>
  <si>
    <t>Szkoła Podstawowa Nr 2</t>
  </si>
  <si>
    <t>Szkoła Podstawowa Nr 7</t>
  </si>
  <si>
    <t>Szkoła Podstawowa Nr 18</t>
  </si>
  <si>
    <t>Szkoła Podstawowa Nr 19</t>
  </si>
  <si>
    <t>Zespól Szkół Integracyjnych</t>
  </si>
  <si>
    <t>Przedszkola</t>
  </si>
  <si>
    <t>Miejskie Przedszkole Nr 8</t>
  </si>
  <si>
    <t>Miejskie Przedszkole Nr 18</t>
  </si>
  <si>
    <t>Przedszkola specjalne</t>
  </si>
  <si>
    <t xml:space="preserve">Miejskie Przedszkole Specjalne dla Dzieci </t>
  </si>
  <si>
    <t>Gimnazja</t>
  </si>
  <si>
    <t>Gimnazjum Nr 5</t>
  </si>
  <si>
    <t>Licea ogolnokształcące</t>
  </si>
  <si>
    <t>II Liceum Ogolnokształcące</t>
  </si>
  <si>
    <t>Stołówki szkolne</t>
  </si>
  <si>
    <t>Szkoła Podstawowa Nr 6</t>
  </si>
  <si>
    <t xml:space="preserve">Szkoła Podstawowa Nr 7 </t>
  </si>
  <si>
    <t>Szkoła Podstawowa Nr 16</t>
  </si>
  <si>
    <t>Zespół Placówek Specjalnych</t>
  </si>
  <si>
    <t>Placówki opiekuńczo - wychowawcze</t>
  </si>
  <si>
    <t>Ośrodek Pomocy Terapeutycznej dla Dzieci i Młodzieży</t>
  </si>
  <si>
    <t>OŚWIATA I WYCHOWANIE</t>
  </si>
  <si>
    <t>z Zezem i Niedowidzeniem Nr 6</t>
  </si>
  <si>
    <t>BEZPIECZEŃSTWO PUBLICZNE</t>
  </si>
  <si>
    <t>Załącznik nr 7</t>
  </si>
  <si>
    <t>Miejskie Przedszkole Nr 16</t>
  </si>
  <si>
    <t>Szkoły zawodowe</t>
  </si>
  <si>
    <t>Zespół Szkół Medycznych</t>
  </si>
  <si>
    <t>I OCHRONA PRZECIWPOŻAROWA</t>
  </si>
  <si>
    <t>Komenda Miejska Państwowej Straży Pożarnej</t>
  </si>
  <si>
    <t>Komendy powiatowe Państwowej Straży Pożarnej</t>
  </si>
  <si>
    <t>Centra kształcenia ustawicznego i praktycznego</t>
  </si>
  <si>
    <t>oraz ośrodki dokształcania zawodowego</t>
  </si>
  <si>
    <t>Centrum Kształcenia Praktycznego</t>
  </si>
  <si>
    <t>Świetlica Terapeutyczna Nr 1</t>
  </si>
  <si>
    <t>- 2 -</t>
  </si>
  <si>
    <t>Gimnazjum Nr 4</t>
  </si>
  <si>
    <t>KULTURA FIZYCZNA I SPORT</t>
  </si>
  <si>
    <t>Instytucje kultury fizycznej</t>
  </si>
  <si>
    <t>Ośrodek Sportu i Rekreacji</t>
  </si>
  <si>
    <t>do uchwały Nr XLVII/398/09</t>
  </si>
  <si>
    <t>z dnia 7 grudnia 2009 r.</t>
  </si>
  <si>
    <t>Zespół Szkół Ogólnokształcacych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</si>
</sst>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1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1" borderId="11" xfId="0" applyFont="1" applyFill="1" applyBorder="1" applyAlignment="1">
      <alignment horizontal="center" vertical="center"/>
    </xf>
    <xf numFmtId="0" fontId="1" fillId="1" borderId="12" xfId="0" applyFont="1" applyFill="1" applyBorder="1" applyAlignment="1">
      <alignment horizontal="center" vertical="center"/>
    </xf>
    <xf numFmtId="3" fontId="5" fillId="1" borderId="13" xfId="0" applyNumberFormat="1" applyFont="1" applyFill="1" applyBorder="1" applyAlignment="1">
      <alignment horizontal="center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 quotePrefix="1">
      <alignment horizontal="center" vertical="center"/>
    </xf>
    <xf numFmtId="0" fontId="5" fillId="1" borderId="15" xfId="0" applyFont="1" applyFill="1" applyBorder="1" applyAlignment="1">
      <alignment horizontal="center" vertical="center"/>
    </xf>
    <xf numFmtId="3" fontId="5" fillId="1" borderId="15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2" fillId="24" borderId="17" xfId="0" applyNumberFormat="1" applyFont="1" applyFill="1" applyBorder="1" applyAlignment="1" quotePrefix="1">
      <alignment horizontal="right" vertic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4" fontId="2" fillId="24" borderId="18" xfId="0" applyNumberFormat="1" applyFont="1" applyFill="1" applyBorder="1" applyAlignment="1" quotePrefix="1">
      <alignment horizontal="right" vertical="center"/>
    </xf>
    <xf numFmtId="3" fontId="7" fillId="0" borderId="18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left"/>
    </xf>
    <xf numFmtId="4" fontId="1" fillId="24" borderId="18" xfId="0" applyNumberFormat="1" applyFont="1" applyFill="1" applyBorder="1" applyAlignment="1" quotePrefix="1">
      <alignment horizontal="right" vertical="center"/>
    </xf>
    <xf numFmtId="4" fontId="2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4" fontId="1" fillId="24" borderId="10" xfId="0" applyNumberFormat="1" applyFont="1" applyFill="1" applyBorder="1" applyAlignment="1" quotePrefix="1">
      <alignment horizontal="right" vertic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left"/>
    </xf>
    <xf numFmtId="0" fontId="2" fillId="24" borderId="17" xfId="0" applyFont="1" applyFill="1" applyBorder="1" applyAlignment="1" quotePrefix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0" xfId="0" applyFont="1" applyFill="1" applyBorder="1" applyAlignment="1" quotePrefix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9" xfId="0" applyFont="1" applyFill="1" applyBorder="1" applyAlignment="1" quotePrefix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" fontId="2" fillId="24" borderId="17" xfId="0" applyNumberFormat="1" applyFont="1" applyFill="1" applyBorder="1" applyAlignment="1" quotePrefix="1">
      <alignment horizontal="center" vertical="center"/>
    </xf>
    <xf numFmtId="4" fontId="2" fillId="24" borderId="10" xfId="0" applyNumberFormat="1" applyFont="1" applyFill="1" applyBorder="1" applyAlignment="1" quotePrefix="1">
      <alignment horizontal="center" vertical="center"/>
    </xf>
    <xf numFmtId="4" fontId="1" fillId="24" borderId="19" xfId="0" applyNumberFormat="1" applyFont="1" applyFill="1" applyBorder="1" applyAlignment="1" quotePrefix="1">
      <alignment horizontal="left" vertical="center"/>
    </xf>
    <xf numFmtId="4" fontId="1" fillId="24" borderId="19" xfId="0" applyNumberFormat="1" applyFont="1" applyFill="1" applyBorder="1" applyAlignment="1" quotePrefix="1">
      <alignment horizontal="right" vertical="center"/>
    </xf>
    <xf numFmtId="4" fontId="2" fillId="24" borderId="10" xfId="0" applyNumberFormat="1" applyFont="1" applyFill="1" applyBorder="1" applyAlignment="1" quotePrefix="1">
      <alignment horizontal="right" vertical="center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left"/>
    </xf>
    <xf numFmtId="4" fontId="1" fillId="24" borderId="12" xfId="0" applyNumberFormat="1" applyFont="1" applyFill="1" applyBorder="1" applyAlignment="1" quotePrefix="1">
      <alignment horizontal="right" vertical="center"/>
    </xf>
    <xf numFmtId="0" fontId="2" fillId="24" borderId="11" xfId="0" applyFont="1" applyFill="1" applyBorder="1" applyAlignment="1" quotePrefix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 quotePrefix="1">
      <alignment horizontal="center" vertical="center"/>
    </xf>
    <xf numFmtId="4" fontId="2" fillId="24" borderId="11" xfId="0" applyNumberFormat="1" applyFont="1" applyFill="1" applyBorder="1" applyAlignment="1" quotePrefix="1">
      <alignment horizontal="right" vertical="center"/>
    </xf>
    <xf numFmtId="0" fontId="2" fillId="24" borderId="11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1" borderId="20" xfId="0" applyFont="1" applyFill="1" applyBorder="1" applyAlignment="1">
      <alignment horizontal="center"/>
    </xf>
    <xf numFmtId="4" fontId="2" fillId="1" borderId="2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2" fillId="1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center"/>
    </xf>
    <xf numFmtId="0" fontId="2" fillId="0" borderId="22" xfId="0" applyFont="1" applyBorder="1" applyAlignment="1">
      <alignment horizontal="center"/>
    </xf>
    <xf numFmtId="3" fontId="2" fillId="1" borderId="2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/>
    </xf>
    <xf numFmtId="0" fontId="2" fillId="1" borderId="20" xfId="0" applyFont="1" applyFill="1" applyBorder="1" applyAlignment="1">
      <alignment/>
    </xf>
    <xf numFmtId="3" fontId="2" fillId="1" borderId="14" xfId="0" applyNumberFormat="1" applyFont="1" applyFill="1" applyBorder="1" applyAlignment="1">
      <alignment horizontal="center" vertical="center" wrapText="1"/>
    </xf>
    <xf numFmtId="3" fontId="2" fillId="1" borderId="16" xfId="0" applyNumberFormat="1" applyFont="1" applyFill="1" applyBorder="1" applyAlignment="1">
      <alignment horizontal="center" vertical="center" wrapText="1"/>
    </xf>
    <xf numFmtId="3" fontId="2" fillId="1" borderId="24" xfId="0" applyNumberFormat="1" applyFont="1" applyFill="1" applyBorder="1" applyAlignment="1">
      <alignment horizontal="center" vertical="center" wrapText="1"/>
    </xf>
    <xf numFmtId="3" fontId="2" fillId="1" borderId="25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1" borderId="12" xfId="0" applyFont="1" applyFill="1" applyBorder="1" applyAlignment="1">
      <alignment horizontal="center" vertical="center"/>
    </xf>
    <xf numFmtId="0" fontId="1" fillId="1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PageLayoutView="0" workbookViewId="0" topLeftCell="A1">
      <selection activeCell="H77" sqref="H77"/>
    </sheetView>
  </sheetViews>
  <sheetFormatPr defaultColWidth="9.00390625" defaultRowHeight="12.75"/>
  <cols>
    <col min="1" max="1" width="5.25390625" style="1" customWidth="1"/>
    <col min="2" max="2" width="8.125" style="1" customWidth="1"/>
    <col min="3" max="3" width="29.875" style="1" hidden="1" customWidth="1"/>
    <col min="4" max="4" width="43.00390625" style="1" customWidth="1"/>
    <col min="5" max="5" width="11.75390625" style="2" customWidth="1"/>
    <col min="6" max="6" width="11.125" style="2" customWidth="1"/>
    <col min="7" max="7" width="10.00390625" style="1" customWidth="1"/>
    <col min="8" max="8" width="11.25390625" style="1" customWidth="1"/>
    <col min="9" max="9" width="11.00390625" style="1" customWidth="1"/>
    <col min="10" max="10" width="10.75390625" style="1" customWidth="1"/>
    <col min="11" max="11" width="10.875" style="1" customWidth="1"/>
    <col min="12" max="12" width="11.625" style="1" customWidth="1"/>
    <col min="13" max="13" width="7.875" style="1" customWidth="1"/>
    <col min="14" max="14" width="8.75390625" style="1" customWidth="1"/>
    <col min="15" max="15" width="8.00390625" style="1" customWidth="1"/>
    <col min="16" max="16" width="8.75390625" style="1" customWidth="1"/>
    <col min="17" max="16384" width="9.125" style="1" customWidth="1"/>
  </cols>
  <sheetData>
    <row r="1" spans="11:14" ht="12.75">
      <c r="K1" s="84" t="s">
        <v>59</v>
      </c>
      <c r="L1" s="7"/>
      <c r="N1" s="3"/>
    </row>
    <row r="2" spans="11:14" ht="12.75">
      <c r="K2" s="84" t="s">
        <v>75</v>
      </c>
      <c r="L2" s="7"/>
      <c r="N2" s="3"/>
    </row>
    <row r="3" spans="11:14" ht="12.75">
      <c r="K3" s="84" t="s">
        <v>5</v>
      </c>
      <c r="L3" s="7"/>
      <c r="N3" s="3"/>
    </row>
    <row r="4" spans="11:14" ht="12.75">
      <c r="K4" s="104" t="s">
        <v>76</v>
      </c>
      <c r="L4" s="104"/>
      <c r="N4" s="3"/>
    </row>
    <row r="5" spans="11:14" ht="12.75">
      <c r="K5" s="76"/>
      <c r="L5" s="76"/>
      <c r="N5" s="3"/>
    </row>
    <row r="6" spans="1:16" ht="14.25">
      <c r="A6" s="105" t="s">
        <v>13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4"/>
      <c r="N6" s="4"/>
      <c r="O6" s="4"/>
      <c r="P6" s="4"/>
    </row>
    <row r="7" spans="1:16" ht="14.25">
      <c r="A7" s="105" t="s">
        <v>24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4"/>
      <c r="N7" s="4"/>
      <c r="O7" s="4"/>
      <c r="P7" s="4"/>
    </row>
    <row r="8" spans="1:16" ht="1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4"/>
      <c r="N8" s="4"/>
      <c r="O8" s="4"/>
      <c r="P8" s="4"/>
    </row>
    <row r="9" spans="1:16" s="7" customFormat="1" ht="40.5" customHeight="1">
      <c r="A9" s="106" t="s">
        <v>0</v>
      </c>
      <c r="B9" s="109" t="s">
        <v>15</v>
      </c>
      <c r="C9" s="5" t="s">
        <v>1</v>
      </c>
      <c r="D9" s="106" t="s">
        <v>1</v>
      </c>
      <c r="E9" s="88" t="s">
        <v>11</v>
      </c>
      <c r="F9" s="94"/>
      <c r="G9" s="88" t="s">
        <v>14</v>
      </c>
      <c r="H9" s="89"/>
      <c r="I9" s="88" t="s">
        <v>4</v>
      </c>
      <c r="J9" s="100"/>
      <c r="K9" s="88" t="s">
        <v>12</v>
      </c>
      <c r="L9" s="100"/>
      <c r="M9" s="6"/>
      <c r="O9" s="8"/>
      <c r="P9" s="8"/>
    </row>
    <row r="10" spans="1:12" ht="12.75">
      <c r="A10" s="107"/>
      <c r="B10" s="110"/>
      <c r="C10" s="9"/>
      <c r="D10" s="112"/>
      <c r="E10" s="95"/>
      <c r="F10" s="96"/>
      <c r="G10" s="90"/>
      <c r="H10" s="91"/>
      <c r="I10" s="101"/>
      <c r="J10" s="102"/>
      <c r="K10" s="101"/>
      <c r="L10" s="102"/>
    </row>
    <row r="11" spans="1:12" ht="38.25" customHeight="1" thickBot="1">
      <c r="A11" s="107"/>
      <c r="B11" s="110"/>
      <c r="C11" s="10"/>
      <c r="D11" s="112"/>
      <c r="E11" s="97"/>
      <c r="F11" s="98"/>
      <c r="G11" s="92"/>
      <c r="H11" s="93"/>
      <c r="I11" s="103"/>
      <c r="J11" s="85"/>
      <c r="K11" s="103"/>
      <c r="L11" s="85"/>
    </row>
    <row r="12" spans="1:12" ht="16.5" customHeight="1" thickBot="1">
      <c r="A12" s="108"/>
      <c r="B12" s="111"/>
      <c r="C12" s="10"/>
      <c r="D12" s="113"/>
      <c r="E12" s="11" t="s">
        <v>2</v>
      </c>
      <c r="F12" s="11" t="s">
        <v>3</v>
      </c>
      <c r="G12" s="11" t="s">
        <v>2</v>
      </c>
      <c r="H12" s="11" t="s">
        <v>3</v>
      </c>
      <c r="I12" s="11" t="s">
        <v>2</v>
      </c>
      <c r="J12" s="11" t="s">
        <v>3</v>
      </c>
      <c r="K12" s="11" t="s">
        <v>2</v>
      </c>
      <c r="L12" s="12" t="s">
        <v>3</v>
      </c>
    </row>
    <row r="13" spans="1:12" s="16" customFormat="1" ht="12" thickBot="1">
      <c r="A13" s="13" t="s">
        <v>6</v>
      </c>
      <c r="B13" s="13" t="s">
        <v>7</v>
      </c>
      <c r="C13" s="14"/>
      <c r="D13" s="13" t="s">
        <v>8</v>
      </c>
      <c r="E13" s="15" t="s">
        <v>9</v>
      </c>
      <c r="F13" s="15" t="s">
        <v>10</v>
      </c>
      <c r="G13" s="15" t="s">
        <v>22</v>
      </c>
      <c r="H13" s="15" t="s">
        <v>21</v>
      </c>
      <c r="I13" s="15" t="s">
        <v>20</v>
      </c>
      <c r="J13" s="15" t="s">
        <v>19</v>
      </c>
      <c r="K13" s="15" t="s">
        <v>18</v>
      </c>
      <c r="L13" s="13" t="s">
        <v>23</v>
      </c>
    </row>
    <row r="14" spans="1:12" ht="12.75">
      <c r="A14" s="56">
        <v>754</v>
      </c>
      <c r="B14" s="56"/>
      <c r="C14" s="57"/>
      <c r="D14" s="57" t="s">
        <v>58</v>
      </c>
      <c r="E14" s="63"/>
      <c r="F14" s="63"/>
      <c r="G14" s="63"/>
      <c r="H14" s="63"/>
      <c r="I14" s="63"/>
      <c r="J14" s="63"/>
      <c r="K14" s="63"/>
      <c r="L14" s="63"/>
    </row>
    <row r="15" spans="1:12" ht="12.75">
      <c r="A15" s="58"/>
      <c r="B15" s="58"/>
      <c r="C15" s="59"/>
      <c r="D15" s="59" t="s">
        <v>63</v>
      </c>
      <c r="E15" s="64"/>
      <c r="F15" s="64"/>
      <c r="G15" s="67">
        <f>SUM(G17)</f>
        <v>21000</v>
      </c>
      <c r="H15" s="67"/>
      <c r="I15" s="67">
        <f>SUM(I17)</f>
        <v>21000</v>
      </c>
      <c r="J15" s="64"/>
      <c r="K15" s="64"/>
      <c r="L15" s="64"/>
    </row>
    <row r="16" spans="1:12" ht="12.75">
      <c r="A16" s="71"/>
      <c r="B16" s="71">
        <v>75411</v>
      </c>
      <c r="C16" s="72"/>
      <c r="D16" s="75" t="s">
        <v>65</v>
      </c>
      <c r="E16" s="73"/>
      <c r="F16" s="73"/>
      <c r="G16" s="74">
        <f>SUM(G17)</f>
        <v>21000</v>
      </c>
      <c r="H16" s="74"/>
      <c r="I16" s="74">
        <f>SUM(I17)</f>
        <v>21000</v>
      </c>
      <c r="J16" s="73"/>
      <c r="K16" s="73"/>
      <c r="L16" s="73"/>
    </row>
    <row r="17" spans="1:12" s="62" customFormat="1" ht="13.5" thickBot="1">
      <c r="A17" s="60"/>
      <c r="B17" s="60"/>
      <c r="C17" s="61"/>
      <c r="D17" s="61" t="s">
        <v>64</v>
      </c>
      <c r="E17" s="65"/>
      <c r="F17" s="65"/>
      <c r="G17" s="66">
        <v>21000</v>
      </c>
      <c r="H17" s="66"/>
      <c r="I17" s="66">
        <v>21000</v>
      </c>
      <c r="J17" s="65"/>
      <c r="K17" s="65"/>
      <c r="L17" s="65"/>
    </row>
    <row r="18" spans="1:12" s="32" customFormat="1" ht="12.75">
      <c r="A18" s="37">
        <v>801</v>
      </c>
      <c r="B18" s="38"/>
      <c r="C18" s="43"/>
      <c r="D18" s="38" t="s">
        <v>56</v>
      </c>
      <c r="E18" s="44"/>
      <c r="F18" s="44"/>
      <c r="G18" s="42">
        <f>SUM(G19,G26,G30,G33,G37,G46,G41,G43)</f>
        <v>262590</v>
      </c>
      <c r="H18" s="42">
        <f>SUM(H46)</f>
        <v>34470</v>
      </c>
      <c r="I18" s="42">
        <f>SUM(I19,I26,I30,I33,I37,I46,I41,I43)</f>
        <v>262590</v>
      </c>
      <c r="J18" s="42">
        <f>SUM(J19,J46,)</f>
        <v>43470</v>
      </c>
      <c r="K18" s="42">
        <f>SUM(K19)</f>
        <v>9000</v>
      </c>
      <c r="L18" s="42"/>
    </row>
    <row r="19" spans="1:12" s="32" customFormat="1" ht="12.75">
      <c r="A19" s="37"/>
      <c r="B19" s="38">
        <v>80101</v>
      </c>
      <c r="C19" s="43"/>
      <c r="D19" s="43" t="s">
        <v>34</v>
      </c>
      <c r="E19" s="44"/>
      <c r="F19" s="44"/>
      <c r="G19" s="42">
        <f>SUM(G20:G25)</f>
        <v>42050</v>
      </c>
      <c r="H19" s="42"/>
      <c r="I19" s="42">
        <f>SUM(I20:I25)</f>
        <v>42050</v>
      </c>
      <c r="J19" s="42">
        <f>SUM(J23)</f>
        <v>9000</v>
      </c>
      <c r="K19" s="42">
        <f>SUM(K23)</f>
        <v>9000</v>
      </c>
      <c r="L19" s="42"/>
    </row>
    <row r="20" spans="1:12" s="20" customFormat="1" ht="12.75">
      <c r="A20" s="37"/>
      <c r="B20" s="38"/>
      <c r="C20" s="39"/>
      <c r="D20" s="39" t="s">
        <v>35</v>
      </c>
      <c r="E20" s="40"/>
      <c r="F20" s="40"/>
      <c r="G20" s="41">
        <v>2150</v>
      </c>
      <c r="H20" s="41"/>
      <c r="I20" s="41">
        <v>2150</v>
      </c>
      <c r="J20" s="41"/>
      <c r="K20" s="42"/>
      <c r="L20" s="42"/>
    </row>
    <row r="21" spans="1:12" s="20" customFormat="1" ht="12.75">
      <c r="A21" s="37"/>
      <c r="B21" s="38"/>
      <c r="C21" s="39"/>
      <c r="D21" s="39" t="s">
        <v>50</v>
      </c>
      <c r="E21" s="40"/>
      <c r="F21" s="40"/>
      <c r="G21" s="41">
        <v>10000</v>
      </c>
      <c r="H21" s="41"/>
      <c r="I21" s="41">
        <v>10000</v>
      </c>
      <c r="J21" s="41"/>
      <c r="K21" s="42"/>
      <c r="L21" s="42"/>
    </row>
    <row r="22" spans="1:12" s="20" customFormat="1" ht="12.75">
      <c r="A22" s="47"/>
      <c r="B22" s="48"/>
      <c r="C22" s="39"/>
      <c r="D22" s="39" t="s">
        <v>36</v>
      </c>
      <c r="E22" s="40"/>
      <c r="F22" s="40"/>
      <c r="G22" s="41">
        <v>5000</v>
      </c>
      <c r="H22" s="41"/>
      <c r="I22" s="41">
        <v>5000</v>
      </c>
      <c r="J22" s="41"/>
      <c r="K22" s="41"/>
      <c r="L22" s="41"/>
    </row>
    <row r="23" spans="1:12" s="32" customFormat="1" ht="12.75">
      <c r="A23" s="37"/>
      <c r="B23" s="38"/>
      <c r="C23" s="43"/>
      <c r="D23" s="39" t="s">
        <v>37</v>
      </c>
      <c r="E23" s="44"/>
      <c r="F23" s="44"/>
      <c r="G23" s="41"/>
      <c r="H23" s="41"/>
      <c r="I23" s="41"/>
      <c r="J23" s="41">
        <v>9000</v>
      </c>
      <c r="K23" s="41">
        <v>9000</v>
      </c>
      <c r="L23" s="41"/>
    </row>
    <row r="24" spans="1:12" s="20" customFormat="1" ht="12.75">
      <c r="A24" s="47"/>
      <c r="B24" s="48"/>
      <c r="C24" s="39"/>
      <c r="D24" s="39" t="s">
        <v>38</v>
      </c>
      <c r="E24" s="40"/>
      <c r="F24" s="40"/>
      <c r="G24" s="41">
        <v>7900</v>
      </c>
      <c r="H24" s="41"/>
      <c r="I24" s="41">
        <v>7900</v>
      </c>
      <c r="J24" s="41"/>
      <c r="K24" s="41"/>
      <c r="L24" s="41"/>
    </row>
    <row r="25" spans="1:12" s="20" customFormat="1" ht="12.75">
      <c r="A25" s="37"/>
      <c r="B25" s="38"/>
      <c r="C25" s="39"/>
      <c r="D25" s="39" t="s">
        <v>39</v>
      </c>
      <c r="E25" s="40"/>
      <c r="F25" s="40"/>
      <c r="G25" s="41">
        <v>17000</v>
      </c>
      <c r="H25" s="41"/>
      <c r="I25" s="41">
        <v>17000</v>
      </c>
      <c r="J25" s="41"/>
      <c r="K25" s="42"/>
      <c r="L25" s="42"/>
    </row>
    <row r="26" spans="1:12" s="32" customFormat="1" ht="12.75">
      <c r="A26" s="37"/>
      <c r="B26" s="38">
        <v>80104</v>
      </c>
      <c r="C26" s="43"/>
      <c r="D26" s="43" t="s">
        <v>40</v>
      </c>
      <c r="E26" s="44"/>
      <c r="F26" s="44"/>
      <c r="G26" s="42">
        <f>SUM(G27:G29)</f>
        <v>42870</v>
      </c>
      <c r="H26" s="42"/>
      <c r="I26" s="42">
        <f>SUM(I27:I29)</f>
        <v>42870</v>
      </c>
      <c r="J26" s="42"/>
      <c r="K26" s="42"/>
      <c r="L26" s="42"/>
    </row>
    <row r="27" spans="1:12" s="20" customFormat="1" ht="12.75">
      <c r="A27" s="37"/>
      <c r="B27" s="38"/>
      <c r="C27" s="39"/>
      <c r="D27" s="39" t="s">
        <v>41</v>
      </c>
      <c r="E27" s="40"/>
      <c r="F27" s="40"/>
      <c r="G27" s="41">
        <v>2000</v>
      </c>
      <c r="H27" s="41"/>
      <c r="I27" s="41">
        <v>2000</v>
      </c>
      <c r="J27" s="41"/>
      <c r="K27" s="42"/>
      <c r="L27" s="42"/>
    </row>
    <row r="28" spans="1:12" s="20" customFormat="1" ht="12.75">
      <c r="A28" s="37"/>
      <c r="B28" s="38"/>
      <c r="C28" s="39"/>
      <c r="D28" s="39" t="s">
        <v>60</v>
      </c>
      <c r="E28" s="40"/>
      <c r="F28" s="40"/>
      <c r="G28" s="41">
        <v>7700</v>
      </c>
      <c r="H28" s="41"/>
      <c r="I28" s="41">
        <v>7700</v>
      </c>
      <c r="J28" s="41"/>
      <c r="K28" s="42"/>
      <c r="L28" s="42"/>
    </row>
    <row r="29" spans="1:12" s="20" customFormat="1" ht="12.75">
      <c r="A29" s="37"/>
      <c r="B29" s="38"/>
      <c r="C29" s="39"/>
      <c r="D29" s="39" t="s">
        <v>42</v>
      </c>
      <c r="E29" s="40"/>
      <c r="F29" s="40"/>
      <c r="G29" s="41">
        <v>33170</v>
      </c>
      <c r="H29" s="41"/>
      <c r="I29" s="41">
        <v>33170</v>
      </c>
      <c r="J29" s="41"/>
      <c r="K29" s="42"/>
      <c r="L29" s="42"/>
    </row>
    <row r="30" spans="1:12" s="32" customFormat="1" ht="12.75">
      <c r="A30" s="37"/>
      <c r="B30" s="38">
        <v>80105</v>
      </c>
      <c r="C30" s="43"/>
      <c r="D30" s="43" t="s">
        <v>43</v>
      </c>
      <c r="E30" s="44"/>
      <c r="F30" s="44"/>
      <c r="G30" s="42">
        <f>SUM(G32)</f>
        <v>15000</v>
      </c>
      <c r="H30" s="42"/>
      <c r="I30" s="42">
        <f>SUM(I32)</f>
        <v>15000</v>
      </c>
      <c r="J30" s="42"/>
      <c r="K30" s="42"/>
      <c r="L30" s="42"/>
    </row>
    <row r="31" spans="1:12" s="20" customFormat="1" ht="12.75">
      <c r="A31" s="37"/>
      <c r="B31" s="38"/>
      <c r="C31" s="39"/>
      <c r="D31" s="39" t="s">
        <v>44</v>
      </c>
      <c r="E31" s="40"/>
      <c r="F31" s="40"/>
      <c r="G31" s="41"/>
      <c r="H31" s="41"/>
      <c r="I31" s="41"/>
      <c r="J31" s="41"/>
      <c r="K31" s="42"/>
      <c r="L31" s="42"/>
    </row>
    <row r="32" spans="1:12" s="20" customFormat="1" ht="12.75">
      <c r="A32" s="37"/>
      <c r="B32" s="38"/>
      <c r="C32" s="39"/>
      <c r="D32" s="39" t="s">
        <v>57</v>
      </c>
      <c r="E32" s="40"/>
      <c r="F32" s="40"/>
      <c r="G32" s="41">
        <v>15000</v>
      </c>
      <c r="H32" s="41"/>
      <c r="I32" s="41">
        <v>15000</v>
      </c>
      <c r="J32" s="41"/>
      <c r="K32" s="42"/>
      <c r="L32" s="42"/>
    </row>
    <row r="33" spans="1:12" s="32" customFormat="1" ht="12.75">
      <c r="A33" s="37"/>
      <c r="B33" s="38">
        <v>80110</v>
      </c>
      <c r="C33" s="43"/>
      <c r="D33" s="43" t="s">
        <v>45</v>
      </c>
      <c r="E33" s="44"/>
      <c r="F33" s="44"/>
      <c r="G33" s="42">
        <f>SUM(G34:G36)</f>
        <v>40200</v>
      </c>
      <c r="H33" s="42"/>
      <c r="I33" s="42">
        <f>SUM(I34:I36)</f>
        <v>40200</v>
      </c>
      <c r="J33" s="42"/>
      <c r="K33" s="42"/>
      <c r="L33" s="42"/>
    </row>
    <row r="34" spans="1:12" s="32" customFormat="1" ht="12.75">
      <c r="A34" s="37"/>
      <c r="B34" s="38"/>
      <c r="C34" s="43"/>
      <c r="D34" s="39" t="s">
        <v>71</v>
      </c>
      <c r="E34" s="44"/>
      <c r="F34" s="44"/>
      <c r="G34" s="41">
        <v>5000</v>
      </c>
      <c r="H34" s="41"/>
      <c r="I34" s="41">
        <v>5000</v>
      </c>
      <c r="J34" s="42"/>
      <c r="K34" s="42"/>
      <c r="L34" s="42"/>
    </row>
    <row r="35" spans="1:12" s="20" customFormat="1" ht="12.75">
      <c r="A35" s="37"/>
      <c r="B35" s="38"/>
      <c r="C35" s="39"/>
      <c r="D35" s="39" t="s">
        <v>46</v>
      </c>
      <c r="E35" s="40"/>
      <c r="F35" s="40"/>
      <c r="G35" s="41">
        <v>5200</v>
      </c>
      <c r="H35" s="41"/>
      <c r="I35" s="41">
        <v>5200</v>
      </c>
      <c r="J35" s="41"/>
      <c r="K35" s="42"/>
      <c r="L35" s="42"/>
    </row>
    <row r="36" spans="1:12" s="20" customFormat="1" ht="12.75">
      <c r="A36" s="37"/>
      <c r="B36" s="38"/>
      <c r="C36" s="39"/>
      <c r="D36" s="39" t="s">
        <v>77</v>
      </c>
      <c r="E36" s="40"/>
      <c r="F36" s="40"/>
      <c r="G36" s="41">
        <v>30000</v>
      </c>
      <c r="H36" s="41"/>
      <c r="I36" s="41">
        <v>30000</v>
      </c>
      <c r="J36" s="41"/>
      <c r="K36" s="42"/>
      <c r="L36" s="42"/>
    </row>
    <row r="37" spans="1:12" s="32" customFormat="1" ht="12.75">
      <c r="A37" s="49"/>
      <c r="B37" s="50">
        <v>80120</v>
      </c>
      <c r="C37" s="77"/>
      <c r="D37" s="77" t="s">
        <v>47</v>
      </c>
      <c r="E37" s="78"/>
      <c r="F37" s="78"/>
      <c r="G37" s="54">
        <f>SUM(G38)</f>
        <v>25000</v>
      </c>
      <c r="H37" s="54"/>
      <c r="I37" s="54">
        <f>SUM(I38)</f>
        <v>25000</v>
      </c>
      <c r="J37" s="54"/>
      <c r="K37" s="54"/>
      <c r="L37" s="54"/>
    </row>
    <row r="38" spans="1:12" s="20" customFormat="1" ht="12.75">
      <c r="A38" s="37"/>
      <c r="B38" s="38"/>
      <c r="C38" s="39"/>
      <c r="D38" s="39" t="s">
        <v>48</v>
      </c>
      <c r="E38" s="40"/>
      <c r="F38" s="40"/>
      <c r="G38" s="41">
        <v>25000</v>
      </c>
      <c r="H38" s="41"/>
      <c r="I38" s="41">
        <v>25000</v>
      </c>
      <c r="J38" s="41"/>
      <c r="K38" s="42"/>
      <c r="L38" s="42"/>
    </row>
    <row r="39" spans="1:12" s="20" customFormat="1" ht="13.5" thickBot="1">
      <c r="A39" s="86" t="s">
        <v>70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s="20" customFormat="1" ht="13.5" thickBot="1">
      <c r="A40" s="13" t="s">
        <v>6</v>
      </c>
      <c r="B40" s="13" t="s">
        <v>7</v>
      </c>
      <c r="C40" s="14"/>
      <c r="D40" s="13" t="s">
        <v>8</v>
      </c>
      <c r="E40" s="15" t="s">
        <v>9</v>
      </c>
      <c r="F40" s="15" t="s">
        <v>10</v>
      </c>
      <c r="G40" s="15" t="s">
        <v>22</v>
      </c>
      <c r="H40" s="15" t="s">
        <v>21</v>
      </c>
      <c r="I40" s="15" t="s">
        <v>20</v>
      </c>
      <c r="J40" s="15" t="s">
        <v>19</v>
      </c>
      <c r="K40" s="15" t="s">
        <v>18</v>
      </c>
      <c r="L40" s="13" t="s">
        <v>23</v>
      </c>
    </row>
    <row r="41" spans="1:12" s="32" customFormat="1" ht="12.75">
      <c r="A41" s="37"/>
      <c r="B41" s="38">
        <v>80130</v>
      </c>
      <c r="C41" s="43"/>
      <c r="D41" s="43" t="s">
        <v>61</v>
      </c>
      <c r="E41" s="44"/>
      <c r="F41" s="44"/>
      <c r="G41" s="42">
        <f>SUM(G42)</f>
        <v>420</v>
      </c>
      <c r="H41" s="42"/>
      <c r="I41" s="42">
        <f>SUM(I42)</f>
        <v>420</v>
      </c>
      <c r="J41" s="42"/>
      <c r="K41" s="42"/>
      <c r="L41" s="42"/>
    </row>
    <row r="42" spans="1:12" s="20" customFormat="1" ht="12.75">
      <c r="A42" s="37"/>
      <c r="B42" s="38"/>
      <c r="C42" s="39"/>
      <c r="D42" s="39" t="s">
        <v>62</v>
      </c>
      <c r="E42" s="40"/>
      <c r="F42" s="40"/>
      <c r="G42" s="41">
        <v>420</v>
      </c>
      <c r="H42" s="41"/>
      <c r="I42" s="41">
        <v>420</v>
      </c>
      <c r="J42" s="41"/>
      <c r="K42" s="42"/>
      <c r="L42" s="42"/>
    </row>
    <row r="43" spans="1:12" s="32" customFormat="1" ht="12.75">
      <c r="A43" s="37"/>
      <c r="B43" s="38">
        <v>80140</v>
      </c>
      <c r="C43" s="43"/>
      <c r="D43" s="43" t="s">
        <v>66</v>
      </c>
      <c r="E43" s="44"/>
      <c r="F43" s="44"/>
      <c r="G43" s="42">
        <f>SUM(G45)</f>
        <v>50050</v>
      </c>
      <c r="H43" s="42"/>
      <c r="I43" s="42">
        <f>SUM(I45)</f>
        <v>50050</v>
      </c>
      <c r="J43" s="42"/>
      <c r="K43" s="42"/>
      <c r="L43" s="42"/>
    </row>
    <row r="44" spans="1:12" s="32" customFormat="1" ht="12.75">
      <c r="A44" s="37"/>
      <c r="B44" s="38"/>
      <c r="C44" s="43"/>
      <c r="D44" s="43" t="s">
        <v>67</v>
      </c>
      <c r="E44" s="44"/>
      <c r="F44" s="44"/>
      <c r="G44" s="42"/>
      <c r="H44" s="42"/>
      <c r="I44" s="42"/>
      <c r="J44" s="42"/>
      <c r="K44" s="42"/>
      <c r="L44" s="42"/>
    </row>
    <row r="45" spans="1:12" s="20" customFormat="1" ht="12.75">
      <c r="A45" s="37"/>
      <c r="B45" s="38"/>
      <c r="C45" s="39"/>
      <c r="D45" s="39" t="s">
        <v>68</v>
      </c>
      <c r="E45" s="40"/>
      <c r="F45" s="40"/>
      <c r="G45" s="41">
        <v>50050</v>
      </c>
      <c r="H45" s="41"/>
      <c r="I45" s="41">
        <v>50050</v>
      </c>
      <c r="J45" s="41"/>
      <c r="K45" s="42"/>
      <c r="L45" s="42"/>
    </row>
    <row r="46" spans="1:12" s="32" customFormat="1" ht="12.75">
      <c r="A46" s="37"/>
      <c r="B46" s="38">
        <v>80148</v>
      </c>
      <c r="C46" s="43"/>
      <c r="D46" s="43" t="s">
        <v>49</v>
      </c>
      <c r="E46" s="44"/>
      <c r="F46" s="44"/>
      <c r="G46" s="42">
        <f>SUM(G47:G53)</f>
        <v>47000</v>
      </c>
      <c r="H46" s="42">
        <f>SUM(H48:H52)</f>
        <v>34470</v>
      </c>
      <c r="I46" s="42">
        <f>SUM(I47:I53)</f>
        <v>47000</v>
      </c>
      <c r="J46" s="42">
        <f>SUM(J48:J52)</f>
        <v>34470</v>
      </c>
      <c r="K46" s="42"/>
      <c r="L46" s="42"/>
    </row>
    <row r="47" spans="1:12" s="20" customFormat="1" ht="12.75">
      <c r="A47" s="37"/>
      <c r="B47" s="38"/>
      <c r="C47" s="39"/>
      <c r="D47" s="39" t="s">
        <v>35</v>
      </c>
      <c r="E47" s="40"/>
      <c r="F47" s="40"/>
      <c r="G47" s="41">
        <v>12000</v>
      </c>
      <c r="H47" s="41"/>
      <c r="I47" s="41">
        <v>12000</v>
      </c>
      <c r="J47" s="41"/>
      <c r="K47" s="42"/>
      <c r="L47" s="42"/>
    </row>
    <row r="48" spans="1:12" s="20" customFormat="1" ht="12.75">
      <c r="A48" s="37"/>
      <c r="B48" s="38"/>
      <c r="C48" s="39"/>
      <c r="D48" s="39" t="s">
        <v>50</v>
      </c>
      <c r="E48" s="40"/>
      <c r="F48" s="40"/>
      <c r="G48" s="41">
        <v>5000</v>
      </c>
      <c r="H48" s="41"/>
      <c r="I48" s="41">
        <v>5000</v>
      </c>
      <c r="J48" s="41"/>
      <c r="K48" s="42"/>
      <c r="L48" s="42"/>
    </row>
    <row r="49" spans="1:12" s="20" customFormat="1" ht="12.75">
      <c r="A49" s="37"/>
      <c r="B49" s="38"/>
      <c r="C49" s="39"/>
      <c r="D49" s="39" t="s">
        <v>51</v>
      </c>
      <c r="E49" s="40"/>
      <c r="F49" s="40"/>
      <c r="G49" s="41"/>
      <c r="H49" s="41">
        <v>27000</v>
      </c>
      <c r="I49" s="41"/>
      <c r="J49" s="41">
        <v>27000</v>
      </c>
      <c r="K49" s="42"/>
      <c r="L49" s="42"/>
    </row>
    <row r="50" spans="1:12" s="20" customFormat="1" ht="12.75">
      <c r="A50" s="37"/>
      <c r="B50" s="38"/>
      <c r="C50" s="39"/>
      <c r="D50" s="39" t="s">
        <v>52</v>
      </c>
      <c r="E50" s="40"/>
      <c r="F50" s="40"/>
      <c r="G50" s="41"/>
      <c r="H50" s="41">
        <v>2470</v>
      </c>
      <c r="I50" s="41"/>
      <c r="J50" s="41">
        <v>2470</v>
      </c>
      <c r="K50" s="42"/>
      <c r="L50" s="42"/>
    </row>
    <row r="51" spans="1:12" s="20" customFormat="1" ht="12.75">
      <c r="A51" s="37"/>
      <c r="B51" s="38"/>
      <c r="C51" s="39"/>
      <c r="D51" s="39" t="s">
        <v>38</v>
      </c>
      <c r="E51" s="40"/>
      <c r="F51" s="40"/>
      <c r="G51" s="41">
        <v>10000</v>
      </c>
      <c r="H51" s="41"/>
      <c r="I51" s="41">
        <v>10000</v>
      </c>
      <c r="J51" s="41"/>
      <c r="K51" s="42"/>
      <c r="L51" s="42"/>
    </row>
    <row r="52" spans="1:12" s="20" customFormat="1" ht="12.75">
      <c r="A52" s="37"/>
      <c r="B52" s="38"/>
      <c r="C52" s="39"/>
      <c r="D52" s="39" t="s">
        <v>71</v>
      </c>
      <c r="E52" s="40"/>
      <c r="F52" s="40"/>
      <c r="G52" s="41"/>
      <c r="H52" s="41">
        <v>5000</v>
      </c>
      <c r="I52" s="41"/>
      <c r="J52" s="41">
        <v>5000</v>
      </c>
      <c r="K52" s="42"/>
      <c r="L52" s="42"/>
    </row>
    <row r="53" spans="1:12" s="20" customFormat="1" ht="13.5" thickBot="1">
      <c r="A53" s="49"/>
      <c r="B53" s="50"/>
      <c r="C53" s="51"/>
      <c r="D53" s="51" t="s">
        <v>53</v>
      </c>
      <c r="E53" s="52"/>
      <c r="F53" s="52"/>
      <c r="G53" s="53">
        <v>20000</v>
      </c>
      <c r="H53" s="53"/>
      <c r="I53" s="53">
        <v>20000</v>
      </c>
      <c r="J53" s="53"/>
      <c r="K53" s="54"/>
      <c r="L53" s="54"/>
    </row>
    <row r="54" spans="1:28" s="19" customFormat="1" ht="12.75">
      <c r="A54" s="23">
        <v>852</v>
      </c>
      <c r="B54" s="23"/>
      <c r="C54" s="23"/>
      <c r="D54" s="24" t="s">
        <v>16</v>
      </c>
      <c r="E54" s="22"/>
      <c r="F54" s="22"/>
      <c r="G54" s="22">
        <f>SUM(G58,G65,G60,G55)</f>
        <v>42295.13</v>
      </c>
      <c r="H54" s="22"/>
      <c r="I54" s="22">
        <f>SUM(I58,I60,I65,I55)</f>
        <v>42295.13</v>
      </c>
      <c r="J54" s="22"/>
      <c r="K54" s="22"/>
      <c r="L54" s="22"/>
      <c r="M54" s="1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s="19" customFormat="1" ht="12.75">
      <c r="A55" s="25"/>
      <c r="B55" s="25">
        <v>85201</v>
      </c>
      <c r="C55" s="25"/>
      <c r="D55" s="27" t="s">
        <v>54</v>
      </c>
      <c r="E55" s="26"/>
      <c r="F55" s="26"/>
      <c r="G55" s="26">
        <f>SUM(G56:G57)</f>
        <v>10847.6</v>
      </c>
      <c r="H55" s="26"/>
      <c r="I55" s="26">
        <f>SUM(I56:I57)</f>
        <v>10847.6</v>
      </c>
      <c r="J55" s="26"/>
      <c r="K55" s="26"/>
      <c r="L55" s="26"/>
      <c r="M55" s="1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s="19" customFormat="1" ht="12.75">
      <c r="A56" s="29"/>
      <c r="B56" s="29"/>
      <c r="C56" s="29"/>
      <c r="D56" s="30" t="s">
        <v>69</v>
      </c>
      <c r="E56" s="31"/>
      <c r="F56" s="31"/>
      <c r="G56" s="31">
        <v>8000</v>
      </c>
      <c r="H56" s="31"/>
      <c r="I56" s="31">
        <v>8000</v>
      </c>
      <c r="J56" s="31"/>
      <c r="K56" s="31"/>
      <c r="L56" s="31"/>
      <c r="M56" s="17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s="19" customFormat="1" ht="12.75">
      <c r="A57" s="29"/>
      <c r="B57" s="29"/>
      <c r="C57" s="29"/>
      <c r="D57" s="55" t="s">
        <v>55</v>
      </c>
      <c r="E57" s="31"/>
      <c r="F57" s="31"/>
      <c r="G57" s="31">
        <v>2847.6</v>
      </c>
      <c r="H57" s="31"/>
      <c r="I57" s="31">
        <v>2847.6</v>
      </c>
      <c r="J57" s="31"/>
      <c r="K57" s="31"/>
      <c r="L57" s="31"/>
      <c r="M57" s="17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s="19" customFormat="1" ht="12.75">
      <c r="A58" s="25"/>
      <c r="B58" s="25">
        <v>85202</v>
      </c>
      <c r="C58" s="25"/>
      <c r="D58" s="27" t="s">
        <v>32</v>
      </c>
      <c r="E58" s="26"/>
      <c r="F58" s="26"/>
      <c r="G58" s="26">
        <f>SUM(G59)</f>
        <v>17026.59</v>
      </c>
      <c r="H58" s="26"/>
      <c r="I58" s="26">
        <f>SUM(I59)</f>
        <v>17026.59</v>
      </c>
      <c r="J58" s="26"/>
      <c r="K58" s="26"/>
      <c r="L58" s="26"/>
      <c r="M58" s="1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s="19" customFormat="1" ht="12.75">
      <c r="A59" s="29"/>
      <c r="B59" s="29"/>
      <c r="C59" s="29"/>
      <c r="D59" s="30" t="s">
        <v>33</v>
      </c>
      <c r="E59" s="31"/>
      <c r="F59" s="31"/>
      <c r="G59" s="31">
        <v>17026.59</v>
      </c>
      <c r="H59" s="31"/>
      <c r="I59" s="31">
        <v>17026.59</v>
      </c>
      <c r="J59" s="31"/>
      <c r="K59" s="31"/>
      <c r="L59" s="31"/>
      <c r="M59" s="17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s="19" customFormat="1" ht="12.75">
      <c r="A60" s="25"/>
      <c r="B60" s="25">
        <v>85203</v>
      </c>
      <c r="C60" s="25"/>
      <c r="D60" s="27" t="s">
        <v>25</v>
      </c>
      <c r="E60" s="26"/>
      <c r="F60" s="26"/>
      <c r="G60" s="26">
        <f>SUM(G61:G64)</f>
        <v>12444.34</v>
      </c>
      <c r="H60" s="26"/>
      <c r="I60" s="26">
        <f>SUM(I61:I64)</f>
        <v>12444.34</v>
      </c>
      <c r="J60" s="26"/>
      <c r="K60" s="26"/>
      <c r="L60" s="26"/>
      <c r="M60" s="17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s="19" customFormat="1" ht="12.75">
      <c r="A61" s="29"/>
      <c r="B61" s="29"/>
      <c r="C61" s="29"/>
      <c r="D61" s="28" t="s">
        <v>27</v>
      </c>
      <c r="E61" s="31"/>
      <c r="F61" s="31"/>
      <c r="G61" s="31">
        <v>1159.06</v>
      </c>
      <c r="H61" s="31"/>
      <c r="I61" s="31">
        <v>1159.06</v>
      </c>
      <c r="J61" s="31"/>
      <c r="K61" s="31"/>
      <c r="L61" s="31"/>
      <c r="M61" s="17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19" customFormat="1" ht="12.75">
      <c r="A62" s="29"/>
      <c r="B62" s="29"/>
      <c r="C62" s="29"/>
      <c r="D62" s="28" t="s">
        <v>28</v>
      </c>
      <c r="E62" s="31"/>
      <c r="F62" s="31"/>
      <c r="G62" s="31">
        <v>6202.1</v>
      </c>
      <c r="H62" s="31"/>
      <c r="I62" s="31">
        <v>6202.1</v>
      </c>
      <c r="J62" s="31"/>
      <c r="K62" s="31"/>
      <c r="L62" s="31"/>
      <c r="M62" s="17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19" customFormat="1" ht="12.75">
      <c r="A63" s="29"/>
      <c r="B63" s="29"/>
      <c r="C63" s="29"/>
      <c r="D63" s="28" t="s">
        <v>31</v>
      </c>
      <c r="E63" s="31"/>
      <c r="F63" s="31"/>
      <c r="G63" s="31">
        <v>500.14</v>
      </c>
      <c r="H63" s="31"/>
      <c r="I63" s="31">
        <v>500.14</v>
      </c>
      <c r="J63" s="31"/>
      <c r="K63" s="31"/>
      <c r="L63" s="31"/>
      <c r="M63" s="17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s="19" customFormat="1" ht="12.75">
      <c r="A64" s="45"/>
      <c r="B64" s="45"/>
      <c r="C64" s="45"/>
      <c r="D64" s="28" t="s">
        <v>29</v>
      </c>
      <c r="E64" s="46"/>
      <c r="F64" s="46"/>
      <c r="G64" s="46">
        <v>4583.04</v>
      </c>
      <c r="H64" s="46"/>
      <c r="I64" s="46">
        <v>4583.04</v>
      </c>
      <c r="J64" s="46"/>
      <c r="K64" s="46"/>
      <c r="L64" s="46"/>
      <c r="M64" s="17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s="35" customFormat="1" ht="12.75">
      <c r="A65" s="25"/>
      <c r="B65" s="25">
        <v>85219</v>
      </c>
      <c r="C65" s="25"/>
      <c r="D65" s="27" t="s">
        <v>26</v>
      </c>
      <c r="E65" s="26"/>
      <c r="F65" s="26"/>
      <c r="G65" s="26">
        <f>SUM(G66:G66)</f>
        <v>1976.6</v>
      </c>
      <c r="H65" s="26"/>
      <c r="I65" s="26">
        <f>SUM(I66:I66)</f>
        <v>1976.6</v>
      </c>
      <c r="J65" s="26"/>
      <c r="K65" s="26"/>
      <c r="L65" s="26"/>
      <c r="M65" s="33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s="19" customFormat="1" ht="13.5" thickBot="1">
      <c r="A66" s="68"/>
      <c r="B66" s="68"/>
      <c r="C66" s="68"/>
      <c r="D66" s="69" t="s">
        <v>30</v>
      </c>
      <c r="E66" s="70"/>
      <c r="F66" s="70"/>
      <c r="G66" s="70">
        <v>1976.6</v>
      </c>
      <c r="H66" s="70"/>
      <c r="I66" s="70">
        <v>1976.6</v>
      </c>
      <c r="J66" s="70"/>
      <c r="K66" s="70"/>
      <c r="L66" s="70"/>
      <c r="M66" s="17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12" s="34" customFormat="1" ht="12.75">
      <c r="A67" s="23">
        <v>926</v>
      </c>
      <c r="B67" s="23"/>
      <c r="C67" s="23"/>
      <c r="D67" s="24" t="s">
        <v>72</v>
      </c>
      <c r="E67" s="22"/>
      <c r="F67" s="22"/>
      <c r="G67" s="22"/>
      <c r="H67" s="22">
        <f>SUM(H68)</f>
        <v>40000</v>
      </c>
      <c r="I67" s="22"/>
      <c r="J67" s="22">
        <f>SUM(J68)</f>
        <v>40000</v>
      </c>
      <c r="K67" s="22"/>
      <c r="L67" s="22"/>
    </row>
    <row r="68" spans="1:12" s="34" customFormat="1" ht="12.75">
      <c r="A68" s="82"/>
      <c r="B68" s="82">
        <v>92604</v>
      </c>
      <c r="C68" s="82"/>
      <c r="D68" s="83" t="s">
        <v>73</v>
      </c>
      <c r="E68" s="67"/>
      <c r="F68" s="67"/>
      <c r="G68" s="67"/>
      <c r="H68" s="67">
        <f>SUM(H69)</f>
        <v>40000</v>
      </c>
      <c r="I68" s="67"/>
      <c r="J68" s="67">
        <f>SUM(J69)</f>
        <v>40000</v>
      </c>
      <c r="K68" s="67"/>
      <c r="L68" s="67"/>
    </row>
    <row r="69" spans="1:12" s="18" customFormat="1" ht="12.75">
      <c r="A69" s="45"/>
      <c r="B69" s="45"/>
      <c r="C69" s="45"/>
      <c r="D69" s="81" t="s">
        <v>74</v>
      </c>
      <c r="E69" s="46"/>
      <c r="F69" s="46"/>
      <c r="G69" s="46"/>
      <c r="H69" s="46">
        <v>40000</v>
      </c>
      <c r="I69" s="46"/>
      <c r="J69" s="46">
        <v>40000</v>
      </c>
      <c r="K69" s="46"/>
      <c r="L69" s="46"/>
    </row>
    <row r="70" spans="1:12" ht="13.5" thickBot="1">
      <c r="A70" s="79"/>
      <c r="B70" s="79"/>
      <c r="C70" s="99"/>
      <c r="D70" s="99"/>
      <c r="E70" s="80"/>
      <c r="F70" s="80"/>
      <c r="G70" s="80">
        <f>SUM(G54,G18,G15)</f>
        <v>325885.13</v>
      </c>
      <c r="H70" s="80">
        <f>SUM(H18,H67)</f>
        <v>74470</v>
      </c>
      <c r="I70" s="80">
        <f>SUM(I54,I18,I15)</f>
        <v>325885.13</v>
      </c>
      <c r="J70" s="80">
        <f>SUM(J18,J67)</f>
        <v>83470</v>
      </c>
      <c r="K70" s="80">
        <f>SUM(K18)</f>
        <v>9000</v>
      </c>
      <c r="L70" s="80"/>
    </row>
    <row r="72" ht="12.75">
      <c r="F72" s="2" t="s">
        <v>17</v>
      </c>
    </row>
    <row r="75" spans="5:11" ht="12.75">
      <c r="E75" s="21"/>
      <c r="G75" s="20"/>
      <c r="I75" s="20"/>
      <c r="K75" s="20"/>
    </row>
    <row r="76" ht="12.75">
      <c r="G76" s="20"/>
    </row>
    <row r="79" spans="5:12" ht="12.75">
      <c r="E79" s="21"/>
      <c r="F79" s="21"/>
      <c r="G79" s="20"/>
      <c r="H79" s="20"/>
      <c r="I79" s="20"/>
      <c r="J79" s="20"/>
      <c r="K79" s="20"/>
      <c r="L79" s="20"/>
    </row>
  </sheetData>
  <sheetProtection/>
  <mergeCells count="12">
    <mergeCell ref="K4:L4"/>
    <mergeCell ref="A6:L6"/>
    <mergeCell ref="A7:L7"/>
    <mergeCell ref="A9:A12"/>
    <mergeCell ref="B9:B12"/>
    <mergeCell ref="D9:D12"/>
    <mergeCell ref="K9:L11"/>
    <mergeCell ref="A39:L39"/>
    <mergeCell ref="G9:H11"/>
    <mergeCell ref="E9:F11"/>
    <mergeCell ref="C70:D70"/>
    <mergeCell ref="I9:J11"/>
  </mergeCells>
  <printOptions horizontalCentered="1"/>
  <pageMargins left="0.1968503937007874" right="0.1968503937007874" top="0.3937007874015748" bottom="0.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mwachtor</cp:lastModifiedBy>
  <cp:lastPrinted>2009-12-08T13:48:53Z</cp:lastPrinted>
  <dcterms:created xsi:type="dcterms:W3CDTF">2005-05-12T11:36:14Z</dcterms:created>
  <dcterms:modified xsi:type="dcterms:W3CDTF">2009-12-11T10:49:04Z</dcterms:modified>
  <cp:category/>
  <cp:version/>
  <cp:contentType/>
  <cp:contentStatus/>
</cp:coreProperties>
</file>