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'Arkusz1'!$A$1:$L$77</definedName>
  </definedNames>
  <calcPr fullCalcOnLoad="1"/>
</workbook>
</file>

<file path=xl/sharedStrings.xml><?xml version="1.0" encoding="utf-8"?>
<sst xmlns="http://schemas.openxmlformats.org/spreadsheetml/2006/main" count="104" uniqueCount="84">
  <si>
    <t xml:space="preserve">Dział </t>
  </si>
  <si>
    <t>Wyszczególnienie</t>
  </si>
  <si>
    <t>Zwiększenia</t>
  </si>
  <si>
    <t>Zmniejszenia</t>
  </si>
  <si>
    <t xml:space="preserve">Wydatki </t>
  </si>
  <si>
    <t>Rady Miejskiej Legnicy</t>
  </si>
  <si>
    <t>1</t>
  </si>
  <si>
    <t>2</t>
  </si>
  <si>
    <t>3</t>
  </si>
  <si>
    <t>4</t>
  </si>
  <si>
    <t>5</t>
  </si>
  <si>
    <t>Stan środków pieniężnych na początek roku</t>
  </si>
  <si>
    <t xml:space="preserve">Stan środków pieniężnych na koniec roku </t>
  </si>
  <si>
    <t>PLAN DOCHODÓW WŁASNYCH JEDNOSTEK BUDŻETOWYCH MIASTA LEGNICY</t>
  </si>
  <si>
    <t>Dochody</t>
  </si>
  <si>
    <t>Rozdział</t>
  </si>
  <si>
    <t>POMOC SPOŁECZNA</t>
  </si>
  <si>
    <t xml:space="preserve"> </t>
  </si>
  <si>
    <t>10</t>
  </si>
  <si>
    <t>9</t>
  </si>
  <si>
    <t>8</t>
  </si>
  <si>
    <t>7</t>
  </si>
  <si>
    <t>6</t>
  </si>
  <si>
    <t>11</t>
  </si>
  <si>
    <t>Placówki opiekuńczo - wychowawcze</t>
  </si>
  <si>
    <t>ORAZ WYDATKÓW NIMI SFINANSOWANYCH NA ROK 2009</t>
  </si>
  <si>
    <t>BEZPIECZEŃSTWO PUBLICZNE</t>
  </si>
  <si>
    <t>I OCHRONA PRZECIWPOŻAROWA</t>
  </si>
  <si>
    <t>Komendy powiatowe Państwowej Straży Pożarnej</t>
  </si>
  <si>
    <t>Komenda Miejska Państwowej Straży Pożarnej</t>
  </si>
  <si>
    <t>Świetlica Terapeutyczna Nr 2</t>
  </si>
  <si>
    <t>Domy pomocy społecznej</t>
  </si>
  <si>
    <t>Dom Pomocy Społecznej dla Dzieci</t>
  </si>
  <si>
    <t>Dom Pomocy Społecznej dla Dorosłych</t>
  </si>
  <si>
    <t>OŚWIATA I WYCHOWANIE</t>
  </si>
  <si>
    <t>Szkoły podstawowe</t>
  </si>
  <si>
    <t>Szkoła Podstawowa Nr 9</t>
  </si>
  <si>
    <t>Szkoła Podstawowa Nr 10</t>
  </si>
  <si>
    <t>Szkoła Podstawowa Nr 18</t>
  </si>
  <si>
    <t>Przedszkola</t>
  </si>
  <si>
    <t>Miejskie Przedszkole Nr 16</t>
  </si>
  <si>
    <t>Miejskie Przedszkole Nr 19</t>
  </si>
  <si>
    <t>Gimnazja</t>
  </si>
  <si>
    <t>Gimnazjum Nr 4</t>
  </si>
  <si>
    <t>Licea ogólnokształcące</t>
  </si>
  <si>
    <t>II Liceum Ogólnokształcące</t>
  </si>
  <si>
    <t>V Liceum Ogólnokształcące</t>
  </si>
  <si>
    <t>Zespół Szkół Ogólnokształcących Nr 4</t>
  </si>
  <si>
    <t>Zespół Szkół Medycznych</t>
  </si>
  <si>
    <t>EDUKACYJNA OPIEKA WYCHOWAWCZA</t>
  </si>
  <si>
    <t>Internaty i bursy szkolne</t>
  </si>
  <si>
    <t>KULTURA FIZYCZNA I SPORT</t>
  </si>
  <si>
    <t>Instytucje kultury fizycznej</t>
  </si>
  <si>
    <t>Ośrodek Sportu i Rekreacji</t>
  </si>
  <si>
    <t>Pogotowie Opiekuńcze</t>
  </si>
  <si>
    <t>Szkoły zawodowe</t>
  </si>
  <si>
    <t>Miejskie Przedszkole Nr 3</t>
  </si>
  <si>
    <t>Miejskie Przedszkole Nr 9</t>
  </si>
  <si>
    <t>Załącznik nr 5</t>
  </si>
  <si>
    <t>Szkoła Podstawowa Nr 4</t>
  </si>
  <si>
    <t>Szkoła Podstawowa Nr 19</t>
  </si>
  <si>
    <t>Miejskie Przedszkole Nr 1</t>
  </si>
  <si>
    <t>Miejskie Przedszkole Nr 2</t>
  </si>
  <si>
    <t>Miejskie Przedszkole Nr 4</t>
  </si>
  <si>
    <t>Miejskie Przedszkole Nr 7</t>
  </si>
  <si>
    <t>Miejskie Przedszkole Nr 8</t>
  </si>
  <si>
    <t>Miejskie Przedszkole Nr 10</t>
  </si>
  <si>
    <t>Miejskie Przedszkole Nr 13</t>
  </si>
  <si>
    <t>Miejskie Przedszkole Nr 14</t>
  </si>
  <si>
    <t>Zespół Szkół Technicznych i Ogólnokształcących</t>
  </si>
  <si>
    <t>Zespół Szkół Elektryczno - Mechanicznych</t>
  </si>
  <si>
    <t>Zespół Szkół Samochodowych</t>
  </si>
  <si>
    <t>Zespół Szkół Rolniczych</t>
  </si>
  <si>
    <t>Centra kształcenia ustawicznego i praktycznego</t>
  </si>
  <si>
    <t>oraz ośrodki dokształcania zawodowego</t>
  </si>
  <si>
    <t>Centrum Kształcenia Ustawicznego</t>
  </si>
  <si>
    <t>Stołówki szkolne</t>
  </si>
  <si>
    <t>Szkoła Podstawowa Nr 6</t>
  </si>
  <si>
    <t>Zespół Szkół Ogólnokształcących Nr 2</t>
  </si>
  <si>
    <t>Szkolne schroniska młodzieżowe</t>
  </si>
  <si>
    <t>Szkolne Schronisko Młodzieżowe</t>
  </si>
  <si>
    <t>do uchwały Nr XLV/376/09</t>
  </si>
  <si>
    <t>z dnia 28 września 2009 r.</t>
  </si>
  <si>
    <t>- 2 -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</si>
</sst>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1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1" borderId="11" xfId="0" applyFont="1" applyFill="1" applyBorder="1" applyAlignment="1">
      <alignment horizontal="center" vertical="center"/>
    </xf>
    <xf numFmtId="0" fontId="1" fillId="1" borderId="12" xfId="0" applyFont="1" applyFill="1" applyBorder="1" applyAlignment="1">
      <alignment horizontal="center" vertical="center"/>
    </xf>
    <xf numFmtId="3" fontId="5" fillId="1" borderId="13" xfId="0" applyNumberFormat="1" applyFont="1" applyFill="1" applyBorder="1" applyAlignment="1">
      <alignment horizontal="center"/>
    </xf>
    <xf numFmtId="0" fontId="5" fillId="1" borderId="14" xfId="0" applyFont="1" applyFill="1" applyBorder="1" applyAlignment="1">
      <alignment horizontal="center"/>
    </xf>
    <xf numFmtId="0" fontId="5" fillId="1" borderId="15" xfId="0" applyFont="1" applyFill="1" applyBorder="1" applyAlignment="1" quotePrefix="1">
      <alignment horizontal="center" vertical="center"/>
    </xf>
    <xf numFmtId="0" fontId="5" fillId="1" borderId="15" xfId="0" applyFont="1" applyFill="1" applyBorder="1" applyAlignment="1">
      <alignment horizontal="center" vertical="center"/>
    </xf>
    <xf numFmtId="3" fontId="5" fillId="1" borderId="15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1" fillId="1" borderId="15" xfId="0" applyFont="1" applyFill="1" applyBorder="1" applyAlignment="1">
      <alignment horizontal="center"/>
    </xf>
    <xf numFmtId="4" fontId="2" fillId="1" borderId="15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2" fillId="33" borderId="16" xfId="0" applyNumberFormat="1" applyFont="1" applyFill="1" applyBorder="1" applyAlignment="1" quotePrefix="1">
      <alignment horizontal="right" vertic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4" fontId="2" fillId="33" borderId="18" xfId="0" applyNumberFormat="1" applyFont="1" applyFill="1" applyBorder="1" applyAlignment="1" quotePrefix="1">
      <alignment horizontal="right" vertical="center"/>
    </xf>
    <xf numFmtId="3" fontId="7" fillId="0" borderId="18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left"/>
    </xf>
    <xf numFmtId="4" fontId="1" fillId="33" borderId="18" xfId="0" applyNumberFormat="1" applyFont="1" applyFill="1" applyBorder="1" applyAlignment="1" quotePrefix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left"/>
    </xf>
    <xf numFmtId="4" fontId="1" fillId="33" borderId="12" xfId="0" applyNumberFormat="1" applyFont="1" applyFill="1" applyBorder="1" applyAlignment="1" quotePrefix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 quotePrefix="1">
      <alignment horizontal="right" vertical="center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9" fillId="0" borderId="17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 quotePrefix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1" borderId="19" xfId="0" applyNumberFormat="1" applyFont="1" applyFill="1" applyBorder="1" applyAlignment="1">
      <alignment horizontal="center" vertical="center" wrapText="1"/>
    </xf>
    <xf numFmtId="3" fontId="2" fillId="1" borderId="14" xfId="0" applyNumberFormat="1" applyFont="1" applyFill="1" applyBorder="1" applyAlignment="1">
      <alignment horizontal="center" vertical="center" wrapText="1"/>
    </xf>
    <xf numFmtId="3" fontId="2" fillId="1" borderId="17" xfId="0" applyNumberFormat="1" applyFont="1" applyFill="1" applyBorder="1" applyAlignment="1">
      <alignment horizontal="center" vertical="center" wrapText="1"/>
    </xf>
    <xf numFmtId="3" fontId="2" fillId="1" borderId="20" xfId="0" applyNumberFormat="1" applyFont="1" applyFill="1" applyBorder="1" applyAlignment="1">
      <alignment horizontal="center" vertical="center" wrapText="1"/>
    </xf>
    <xf numFmtId="3" fontId="2" fillId="1" borderId="21" xfId="0" applyNumberFormat="1" applyFont="1" applyFill="1" applyBorder="1" applyAlignment="1">
      <alignment horizontal="center" vertical="center" wrapText="1"/>
    </xf>
    <xf numFmtId="3" fontId="2" fillId="1" borderId="2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1" borderId="12" xfId="0" applyFont="1" applyFill="1" applyBorder="1" applyAlignment="1">
      <alignment horizontal="center" vertical="center"/>
    </xf>
    <xf numFmtId="0" fontId="1" fillId="1" borderId="23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0" fontId="2" fillId="1" borderId="15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zoomScalePageLayoutView="0" workbookViewId="0" topLeftCell="A49">
      <selection activeCell="A80" sqref="A80:IV80"/>
    </sheetView>
  </sheetViews>
  <sheetFormatPr defaultColWidth="9.00390625" defaultRowHeight="12.75"/>
  <cols>
    <col min="1" max="1" width="5.25390625" style="1" customWidth="1"/>
    <col min="2" max="2" width="8.125" style="1" customWidth="1"/>
    <col min="3" max="3" width="29.875" style="1" hidden="1" customWidth="1"/>
    <col min="4" max="4" width="43.00390625" style="1" customWidth="1"/>
    <col min="5" max="5" width="11.75390625" style="2" customWidth="1"/>
    <col min="6" max="6" width="11.125" style="2" customWidth="1"/>
    <col min="7" max="7" width="10.00390625" style="1" customWidth="1"/>
    <col min="8" max="8" width="11.25390625" style="1" customWidth="1"/>
    <col min="9" max="9" width="11.00390625" style="1" customWidth="1"/>
    <col min="10" max="10" width="10.75390625" style="1" customWidth="1"/>
    <col min="11" max="11" width="10.875" style="1" customWidth="1"/>
    <col min="12" max="12" width="11.625" style="1" customWidth="1"/>
    <col min="13" max="13" width="7.875" style="1" customWidth="1"/>
    <col min="14" max="14" width="8.75390625" style="1" customWidth="1"/>
    <col min="15" max="15" width="8.00390625" style="1" customWidth="1"/>
    <col min="16" max="16" width="8.75390625" style="1" customWidth="1"/>
    <col min="17" max="16384" width="9.125" style="1" customWidth="1"/>
  </cols>
  <sheetData>
    <row r="1" spans="11:14" ht="12.75">
      <c r="K1" s="3" t="s">
        <v>58</v>
      </c>
      <c r="N1" s="3"/>
    </row>
    <row r="2" spans="11:14" ht="12.75">
      <c r="K2" s="3" t="s">
        <v>81</v>
      </c>
      <c r="N2" s="3"/>
    </row>
    <row r="3" spans="11:14" ht="12.75">
      <c r="K3" s="3" t="s">
        <v>5</v>
      </c>
      <c r="N3" s="3"/>
    </row>
    <row r="4" spans="11:14" ht="12.75">
      <c r="K4" s="96" t="s">
        <v>82</v>
      </c>
      <c r="L4" s="96"/>
      <c r="N4" s="3"/>
    </row>
    <row r="5" ht="12.75">
      <c r="N5" s="4"/>
    </row>
    <row r="6" spans="1:16" ht="14.25">
      <c r="A6" s="97" t="s">
        <v>13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5"/>
      <c r="N6" s="5"/>
      <c r="O6" s="5"/>
      <c r="P6" s="5"/>
    </row>
    <row r="7" spans="1:16" ht="14.25">
      <c r="A7" s="97" t="s">
        <v>25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5"/>
      <c r="N7" s="5"/>
      <c r="O7" s="5"/>
      <c r="P7" s="5"/>
    </row>
    <row r="8" spans="1:16" ht="14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"/>
      <c r="N8" s="5"/>
      <c r="O8" s="5"/>
      <c r="P8" s="5"/>
    </row>
    <row r="9" spans="1:16" ht="12.75" customHeight="1" thickBot="1">
      <c r="A9" s="6"/>
      <c r="B9" s="6"/>
      <c r="C9" s="6"/>
      <c r="D9" s="6"/>
      <c r="E9" s="7"/>
      <c r="F9" s="7"/>
      <c r="G9" s="6"/>
      <c r="H9" s="6"/>
      <c r="I9" s="6"/>
      <c r="J9" s="8"/>
      <c r="K9" s="8"/>
      <c r="L9" s="8"/>
      <c r="M9" s="8"/>
      <c r="N9" s="8"/>
      <c r="O9" s="88"/>
      <c r="P9" s="89"/>
    </row>
    <row r="10" spans="1:16" s="11" customFormat="1" ht="40.5" customHeight="1">
      <c r="A10" s="98" t="s">
        <v>0</v>
      </c>
      <c r="B10" s="101" t="s">
        <v>15</v>
      </c>
      <c r="C10" s="9" t="s">
        <v>1</v>
      </c>
      <c r="D10" s="98" t="s">
        <v>1</v>
      </c>
      <c r="E10" s="90" t="s">
        <v>11</v>
      </c>
      <c r="F10" s="113"/>
      <c r="G10" s="90" t="s">
        <v>14</v>
      </c>
      <c r="H10" s="108"/>
      <c r="I10" s="90" t="s">
        <v>4</v>
      </c>
      <c r="J10" s="91"/>
      <c r="K10" s="90" t="s">
        <v>12</v>
      </c>
      <c r="L10" s="91"/>
      <c r="M10" s="10"/>
      <c r="O10" s="12"/>
      <c r="P10" s="12"/>
    </row>
    <row r="11" spans="1:12" ht="12.75">
      <c r="A11" s="99"/>
      <c r="B11" s="102"/>
      <c r="C11" s="13"/>
      <c r="D11" s="104"/>
      <c r="E11" s="114"/>
      <c r="F11" s="115"/>
      <c r="G11" s="109"/>
      <c r="H11" s="110"/>
      <c r="I11" s="92"/>
      <c r="J11" s="93"/>
      <c r="K11" s="92"/>
      <c r="L11" s="93"/>
    </row>
    <row r="12" spans="1:12" ht="38.25" customHeight="1" thickBot="1">
      <c r="A12" s="99"/>
      <c r="B12" s="102"/>
      <c r="C12" s="14"/>
      <c r="D12" s="104"/>
      <c r="E12" s="116"/>
      <c r="F12" s="117"/>
      <c r="G12" s="111"/>
      <c r="H12" s="112"/>
      <c r="I12" s="94"/>
      <c r="J12" s="95"/>
      <c r="K12" s="94"/>
      <c r="L12" s="95"/>
    </row>
    <row r="13" spans="1:12" ht="16.5" customHeight="1" thickBot="1">
      <c r="A13" s="100"/>
      <c r="B13" s="103"/>
      <c r="C13" s="14"/>
      <c r="D13" s="105"/>
      <c r="E13" s="15" t="s">
        <v>2</v>
      </c>
      <c r="F13" s="15" t="s">
        <v>3</v>
      </c>
      <c r="G13" s="15" t="s">
        <v>2</v>
      </c>
      <c r="H13" s="15" t="s">
        <v>3</v>
      </c>
      <c r="I13" s="15" t="s">
        <v>2</v>
      </c>
      <c r="J13" s="15" t="s">
        <v>3</v>
      </c>
      <c r="K13" s="15" t="s">
        <v>2</v>
      </c>
      <c r="L13" s="16" t="s">
        <v>3</v>
      </c>
    </row>
    <row r="14" spans="1:12" s="20" customFormat="1" ht="12" thickBot="1">
      <c r="A14" s="17" t="s">
        <v>6</v>
      </c>
      <c r="B14" s="17" t="s">
        <v>7</v>
      </c>
      <c r="C14" s="18"/>
      <c r="D14" s="17" t="s">
        <v>8</v>
      </c>
      <c r="E14" s="19" t="s">
        <v>9</v>
      </c>
      <c r="F14" s="19" t="s">
        <v>10</v>
      </c>
      <c r="G14" s="19" t="s">
        <v>22</v>
      </c>
      <c r="H14" s="19" t="s">
        <v>21</v>
      </c>
      <c r="I14" s="19" t="s">
        <v>20</v>
      </c>
      <c r="J14" s="19" t="s">
        <v>19</v>
      </c>
      <c r="K14" s="19" t="s">
        <v>18</v>
      </c>
      <c r="L14" s="17" t="s">
        <v>23</v>
      </c>
    </row>
    <row r="15" spans="1:12" s="28" customFormat="1" ht="12.75">
      <c r="A15" s="21">
        <v>754</v>
      </c>
      <c r="B15" s="22"/>
      <c r="C15" s="37"/>
      <c r="D15" s="22" t="s">
        <v>26</v>
      </c>
      <c r="E15" s="44"/>
      <c r="F15" s="44"/>
      <c r="G15" s="44"/>
      <c r="H15" s="44"/>
      <c r="I15" s="44"/>
      <c r="J15" s="44"/>
      <c r="K15" s="44"/>
      <c r="L15" s="44"/>
    </row>
    <row r="16" spans="1:12" s="28" customFormat="1" ht="12.75">
      <c r="A16" s="38"/>
      <c r="B16" s="39"/>
      <c r="C16" s="40"/>
      <c r="D16" s="39" t="s">
        <v>27</v>
      </c>
      <c r="E16" s="46"/>
      <c r="F16" s="46">
        <f>SUM(F17)</f>
        <v>0.46</v>
      </c>
      <c r="G16" s="47"/>
      <c r="H16" s="47"/>
      <c r="I16" s="47"/>
      <c r="J16" s="47">
        <f>SUM(J17)</f>
        <v>0.46</v>
      </c>
      <c r="K16" s="47"/>
      <c r="L16" s="47"/>
    </row>
    <row r="17" spans="1:12" s="45" customFormat="1" ht="12.75">
      <c r="A17" s="38"/>
      <c r="B17" s="39">
        <v>75411</v>
      </c>
      <c r="C17" s="40"/>
      <c r="D17" s="40" t="s">
        <v>28</v>
      </c>
      <c r="E17" s="46"/>
      <c r="F17" s="46">
        <f>SUM(F18)</f>
        <v>0.46</v>
      </c>
      <c r="G17" s="47"/>
      <c r="H17" s="47"/>
      <c r="I17" s="47"/>
      <c r="J17" s="47">
        <f>SUM(J18)</f>
        <v>0.46</v>
      </c>
      <c r="K17" s="47"/>
      <c r="L17" s="47"/>
    </row>
    <row r="18" spans="1:12" s="28" customFormat="1" ht="13.5" thickBot="1">
      <c r="A18" s="58"/>
      <c r="B18" s="59"/>
      <c r="C18" s="60"/>
      <c r="D18" s="60" t="s">
        <v>29</v>
      </c>
      <c r="E18" s="61"/>
      <c r="F18" s="61">
        <v>0.46</v>
      </c>
      <c r="G18" s="62"/>
      <c r="H18" s="62"/>
      <c r="I18" s="62"/>
      <c r="J18" s="62">
        <v>0.46</v>
      </c>
      <c r="K18" s="63"/>
      <c r="L18" s="63"/>
    </row>
    <row r="19" spans="1:12" s="45" customFormat="1" ht="12.75">
      <c r="A19" s="21">
        <v>801</v>
      </c>
      <c r="B19" s="22"/>
      <c r="C19" s="37"/>
      <c r="D19" s="22" t="s">
        <v>34</v>
      </c>
      <c r="E19" s="44"/>
      <c r="F19" s="44">
        <f>SUM(F43)</f>
        <v>400</v>
      </c>
      <c r="G19" s="64">
        <f>SUM(G20,G26,G41,G43,G47,G56)</f>
        <v>647642</v>
      </c>
      <c r="H19" s="64">
        <f>SUM(H47,H53,H56,)</f>
        <v>137772</v>
      </c>
      <c r="I19" s="64">
        <f>SUM(I20,I26,I41,I43,I47,I56,)</f>
        <v>655642</v>
      </c>
      <c r="J19" s="64">
        <f>SUM(J43,J47,J53,J56,)</f>
        <v>138172</v>
      </c>
      <c r="K19" s="64"/>
      <c r="L19" s="64">
        <f>SUM(L41,L47,)</f>
        <v>8000</v>
      </c>
    </row>
    <row r="20" spans="1:12" s="45" customFormat="1" ht="12.75">
      <c r="A20" s="52"/>
      <c r="B20" s="53">
        <v>80101</v>
      </c>
      <c r="C20" s="65"/>
      <c r="D20" s="65" t="s">
        <v>35</v>
      </c>
      <c r="E20" s="66"/>
      <c r="F20" s="66"/>
      <c r="G20" s="57">
        <f>SUM(G21:G25)</f>
        <v>134724</v>
      </c>
      <c r="H20" s="57"/>
      <c r="I20" s="57">
        <f>SUM(I21:I25)</f>
        <v>134724</v>
      </c>
      <c r="J20" s="57"/>
      <c r="K20" s="57"/>
      <c r="L20" s="57"/>
    </row>
    <row r="21" spans="1:12" s="73" customFormat="1" ht="12.75">
      <c r="A21" s="81"/>
      <c r="B21" s="82"/>
      <c r="C21" s="54"/>
      <c r="D21" s="54" t="s">
        <v>59</v>
      </c>
      <c r="E21" s="55"/>
      <c r="F21" s="55"/>
      <c r="G21" s="56">
        <v>1000</v>
      </c>
      <c r="H21" s="56"/>
      <c r="I21" s="56">
        <v>1000</v>
      </c>
      <c r="J21" s="56"/>
      <c r="K21" s="56"/>
      <c r="L21" s="56"/>
    </row>
    <row r="22" spans="1:12" s="73" customFormat="1" ht="12.75">
      <c r="A22" s="52"/>
      <c r="B22" s="53"/>
      <c r="C22" s="54"/>
      <c r="D22" s="54" t="s">
        <v>36</v>
      </c>
      <c r="E22" s="55"/>
      <c r="F22" s="55"/>
      <c r="G22" s="56">
        <v>108300</v>
      </c>
      <c r="H22" s="56"/>
      <c r="I22" s="56">
        <v>108300</v>
      </c>
      <c r="J22" s="56"/>
      <c r="K22" s="57"/>
      <c r="L22" s="57"/>
    </row>
    <row r="23" spans="1:12" s="73" customFormat="1" ht="12.75">
      <c r="A23" s="52"/>
      <c r="B23" s="53"/>
      <c r="C23" s="54"/>
      <c r="D23" s="54" t="s">
        <v>37</v>
      </c>
      <c r="E23" s="55"/>
      <c r="F23" s="55"/>
      <c r="G23" s="56">
        <v>18724</v>
      </c>
      <c r="H23" s="56"/>
      <c r="I23" s="56">
        <v>18724</v>
      </c>
      <c r="J23" s="56"/>
      <c r="K23" s="57"/>
      <c r="L23" s="57"/>
    </row>
    <row r="24" spans="1:12" s="28" customFormat="1" ht="12.75">
      <c r="A24" s="52"/>
      <c r="B24" s="53"/>
      <c r="C24" s="54"/>
      <c r="D24" s="54" t="s">
        <v>38</v>
      </c>
      <c r="E24" s="55"/>
      <c r="F24" s="55"/>
      <c r="G24" s="56">
        <v>1500</v>
      </c>
      <c r="H24" s="56"/>
      <c r="I24" s="56">
        <v>1500</v>
      </c>
      <c r="J24" s="56"/>
      <c r="K24" s="57"/>
      <c r="L24" s="57"/>
    </row>
    <row r="25" spans="1:12" s="73" customFormat="1" ht="12.75">
      <c r="A25" s="52"/>
      <c r="B25" s="53"/>
      <c r="C25" s="54"/>
      <c r="D25" s="54" t="s">
        <v>60</v>
      </c>
      <c r="E25" s="55"/>
      <c r="F25" s="55"/>
      <c r="G25" s="56">
        <v>5200</v>
      </c>
      <c r="H25" s="56"/>
      <c r="I25" s="56">
        <v>5200</v>
      </c>
      <c r="J25" s="56"/>
      <c r="K25" s="57"/>
      <c r="L25" s="57"/>
    </row>
    <row r="26" spans="1:12" s="45" customFormat="1" ht="12.75">
      <c r="A26" s="52"/>
      <c r="B26" s="53">
        <v>80104</v>
      </c>
      <c r="C26" s="65"/>
      <c r="D26" s="65" t="s">
        <v>39</v>
      </c>
      <c r="E26" s="66"/>
      <c r="F26" s="66"/>
      <c r="G26" s="57">
        <f>SUM(G27:G38)</f>
        <v>433410</v>
      </c>
      <c r="H26" s="57"/>
      <c r="I26" s="57">
        <f>SUM(I27:I38)</f>
        <v>433410</v>
      </c>
      <c r="J26" s="57"/>
      <c r="K26" s="57"/>
      <c r="L26" s="57"/>
    </row>
    <row r="27" spans="1:12" s="73" customFormat="1" ht="12.75">
      <c r="A27" s="81"/>
      <c r="B27" s="82"/>
      <c r="C27" s="54"/>
      <c r="D27" s="54" t="s">
        <v>61</v>
      </c>
      <c r="E27" s="55"/>
      <c r="F27" s="55"/>
      <c r="G27" s="56">
        <v>30170</v>
      </c>
      <c r="H27" s="56"/>
      <c r="I27" s="56">
        <v>30170</v>
      </c>
      <c r="J27" s="56"/>
      <c r="K27" s="56"/>
      <c r="L27" s="56"/>
    </row>
    <row r="28" spans="1:12" s="73" customFormat="1" ht="12.75">
      <c r="A28" s="81"/>
      <c r="B28" s="82"/>
      <c r="C28" s="54"/>
      <c r="D28" s="54" t="s">
        <v>62</v>
      </c>
      <c r="E28" s="55"/>
      <c r="F28" s="55"/>
      <c r="G28" s="56">
        <v>23000</v>
      </c>
      <c r="H28" s="56"/>
      <c r="I28" s="56">
        <v>23000</v>
      </c>
      <c r="J28" s="56"/>
      <c r="K28" s="56"/>
      <c r="L28" s="56"/>
    </row>
    <row r="29" spans="1:12" s="45" customFormat="1" ht="12.75">
      <c r="A29" s="52"/>
      <c r="B29" s="53"/>
      <c r="C29" s="65"/>
      <c r="D29" s="54" t="s">
        <v>56</v>
      </c>
      <c r="E29" s="66"/>
      <c r="F29" s="66"/>
      <c r="G29" s="56">
        <v>60440</v>
      </c>
      <c r="H29" s="56"/>
      <c r="I29" s="56">
        <v>60440</v>
      </c>
      <c r="J29" s="56"/>
      <c r="K29" s="56"/>
      <c r="L29" s="56"/>
    </row>
    <row r="30" spans="1:12" s="74" customFormat="1" ht="12.75">
      <c r="A30" s="52"/>
      <c r="B30" s="53"/>
      <c r="C30" s="65"/>
      <c r="D30" s="54" t="s">
        <v>63</v>
      </c>
      <c r="E30" s="66"/>
      <c r="F30" s="66"/>
      <c r="G30" s="56">
        <v>30000</v>
      </c>
      <c r="H30" s="56"/>
      <c r="I30" s="56">
        <v>30000</v>
      </c>
      <c r="J30" s="56"/>
      <c r="K30" s="56"/>
      <c r="L30" s="56"/>
    </row>
    <row r="31" spans="1:12" s="74" customFormat="1" ht="12.75">
      <c r="A31" s="52"/>
      <c r="B31" s="53"/>
      <c r="C31" s="65"/>
      <c r="D31" s="54" t="s">
        <v>64</v>
      </c>
      <c r="E31" s="66"/>
      <c r="F31" s="66"/>
      <c r="G31" s="56">
        <v>19530</v>
      </c>
      <c r="H31" s="56"/>
      <c r="I31" s="56">
        <v>19530</v>
      </c>
      <c r="J31" s="56"/>
      <c r="K31" s="56"/>
      <c r="L31" s="56"/>
    </row>
    <row r="32" spans="1:12" s="74" customFormat="1" ht="12.75">
      <c r="A32" s="52"/>
      <c r="B32" s="53"/>
      <c r="C32" s="65"/>
      <c r="D32" s="54" t="s">
        <v>65</v>
      </c>
      <c r="E32" s="66"/>
      <c r="F32" s="66"/>
      <c r="G32" s="56">
        <v>16500</v>
      </c>
      <c r="H32" s="56"/>
      <c r="I32" s="56">
        <v>16500</v>
      </c>
      <c r="J32" s="56"/>
      <c r="K32" s="56"/>
      <c r="L32" s="56"/>
    </row>
    <row r="33" spans="1:12" s="45" customFormat="1" ht="12.75">
      <c r="A33" s="52"/>
      <c r="B33" s="53"/>
      <c r="C33" s="65"/>
      <c r="D33" s="54" t="s">
        <v>57</v>
      </c>
      <c r="E33" s="66"/>
      <c r="F33" s="66"/>
      <c r="G33" s="56">
        <v>30000</v>
      </c>
      <c r="H33" s="56"/>
      <c r="I33" s="56">
        <v>30000</v>
      </c>
      <c r="J33" s="56"/>
      <c r="K33" s="56"/>
      <c r="L33" s="56"/>
    </row>
    <row r="34" spans="1:12" s="74" customFormat="1" ht="12.75">
      <c r="A34" s="52"/>
      <c r="B34" s="53"/>
      <c r="C34" s="65"/>
      <c r="D34" s="54" t="s">
        <v>66</v>
      </c>
      <c r="E34" s="66"/>
      <c r="F34" s="66"/>
      <c r="G34" s="56">
        <v>20000</v>
      </c>
      <c r="H34" s="56"/>
      <c r="I34" s="56">
        <v>20000</v>
      </c>
      <c r="J34" s="56"/>
      <c r="K34" s="56"/>
      <c r="L34" s="56"/>
    </row>
    <row r="35" spans="1:12" s="74" customFormat="1" ht="12.75">
      <c r="A35" s="52"/>
      <c r="B35" s="53"/>
      <c r="C35" s="65"/>
      <c r="D35" s="54" t="s">
        <v>67</v>
      </c>
      <c r="E35" s="66"/>
      <c r="F35" s="66"/>
      <c r="G35" s="56">
        <v>69620</v>
      </c>
      <c r="H35" s="56"/>
      <c r="I35" s="56">
        <v>69620</v>
      </c>
      <c r="J35" s="56"/>
      <c r="K35" s="56"/>
      <c r="L35" s="56"/>
    </row>
    <row r="36" spans="1:12" s="74" customFormat="1" ht="12.75">
      <c r="A36" s="52"/>
      <c r="B36" s="53"/>
      <c r="C36" s="65"/>
      <c r="D36" s="54" t="s">
        <v>68</v>
      </c>
      <c r="E36" s="66"/>
      <c r="F36" s="66"/>
      <c r="G36" s="56">
        <v>17500</v>
      </c>
      <c r="H36" s="56"/>
      <c r="I36" s="56">
        <v>17500</v>
      </c>
      <c r="J36" s="56"/>
      <c r="K36" s="56"/>
      <c r="L36" s="56"/>
    </row>
    <row r="37" spans="1:12" s="28" customFormat="1" ht="12.75">
      <c r="A37" s="52"/>
      <c r="B37" s="53"/>
      <c r="C37" s="54"/>
      <c r="D37" s="54" t="s">
        <v>40</v>
      </c>
      <c r="E37" s="55"/>
      <c r="F37" s="55"/>
      <c r="G37" s="56">
        <v>51650</v>
      </c>
      <c r="H37" s="56"/>
      <c r="I37" s="56">
        <v>51650</v>
      </c>
      <c r="J37" s="56"/>
      <c r="K37" s="57"/>
      <c r="L37" s="57"/>
    </row>
    <row r="38" spans="1:12" s="28" customFormat="1" ht="12.75">
      <c r="A38" s="38"/>
      <c r="B38" s="39"/>
      <c r="C38" s="85"/>
      <c r="D38" s="85" t="s">
        <v>41</v>
      </c>
      <c r="E38" s="86"/>
      <c r="F38" s="86"/>
      <c r="G38" s="87">
        <v>65000</v>
      </c>
      <c r="H38" s="87"/>
      <c r="I38" s="87">
        <v>65000</v>
      </c>
      <c r="J38" s="87"/>
      <c r="K38" s="47"/>
      <c r="L38" s="47"/>
    </row>
    <row r="39" spans="1:12" s="28" customFormat="1" ht="13.5" thickBot="1">
      <c r="A39" s="106" t="s">
        <v>83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s="28" customFormat="1" ht="13.5" thickBot="1">
      <c r="A40" s="17" t="s">
        <v>6</v>
      </c>
      <c r="B40" s="17" t="s">
        <v>7</v>
      </c>
      <c r="C40" s="18"/>
      <c r="D40" s="17" t="s">
        <v>8</v>
      </c>
      <c r="E40" s="19" t="s">
        <v>9</v>
      </c>
      <c r="F40" s="19" t="s">
        <v>10</v>
      </c>
      <c r="G40" s="19" t="s">
        <v>22</v>
      </c>
      <c r="H40" s="19" t="s">
        <v>21</v>
      </c>
      <c r="I40" s="19" t="s">
        <v>20</v>
      </c>
      <c r="J40" s="19" t="s">
        <v>19</v>
      </c>
      <c r="K40" s="19" t="s">
        <v>18</v>
      </c>
      <c r="L40" s="17" t="s">
        <v>23</v>
      </c>
    </row>
    <row r="41" spans="1:12" s="45" customFormat="1" ht="12.75">
      <c r="A41" s="52"/>
      <c r="B41" s="53">
        <v>80110</v>
      </c>
      <c r="C41" s="65"/>
      <c r="D41" s="65" t="s">
        <v>42</v>
      </c>
      <c r="E41" s="66"/>
      <c r="F41" s="66"/>
      <c r="G41" s="57">
        <f>SUM(G42)</f>
        <v>6000</v>
      </c>
      <c r="H41" s="57"/>
      <c r="I41" s="57">
        <f>SUM(I42)</f>
        <v>11000</v>
      </c>
      <c r="J41" s="57"/>
      <c r="K41" s="57"/>
      <c r="L41" s="57">
        <f>SUM(L42)</f>
        <v>5000</v>
      </c>
    </row>
    <row r="42" spans="1:12" s="28" customFormat="1" ht="12.75">
      <c r="A42" s="52"/>
      <c r="B42" s="53"/>
      <c r="C42" s="54"/>
      <c r="D42" s="54" t="s">
        <v>43</v>
      </c>
      <c r="E42" s="55"/>
      <c r="F42" s="55"/>
      <c r="G42" s="56">
        <v>6000</v>
      </c>
      <c r="H42" s="56"/>
      <c r="I42" s="56">
        <v>11000</v>
      </c>
      <c r="J42" s="56"/>
      <c r="K42" s="57"/>
      <c r="L42" s="56">
        <v>5000</v>
      </c>
    </row>
    <row r="43" spans="1:12" s="45" customFormat="1" ht="12.75">
      <c r="A43" s="52"/>
      <c r="B43" s="53">
        <v>80120</v>
      </c>
      <c r="C43" s="65"/>
      <c r="D43" s="65" t="s">
        <v>44</v>
      </c>
      <c r="E43" s="66"/>
      <c r="F43" s="66">
        <f>SUM(F46)</f>
        <v>400</v>
      </c>
      <c r="G43" s="57">
        <f>SUM(G44:G45)</f>
        <v>57000</v>
      </c>
      <c r="H43" s="57"/>
      <c r="I43" s="57">
        <f>SUM(I44:I45)</f>
        <v>57000</v>
      </c>
      <c r="J43" s="57">
        <f>SUM(J46)</f>
        <v>400</v>
      </c>
      <c r="K43" s="57"/>
      <c r="L43" s="57"/>
    </row>
    <row r="44" spans="1:12" s="28" customFormat="1" ht="12.75">
      <c r="A44" s="52"/>
      <c r="B44" s="53"/>
      <c r="C44" s="54"/>
      <c r="D44" s="54" t="s">
        <v>45</v>
      </c>
      <c r="E44" s="55"/>
      <c r="F44" s="55"/>
      <c r="G44" s="56">
        <v>50000</v>
      </c>
      <c r="H44" s="56"/>
      <c r="I44" s="56">
        <v>50000</v>
      </c>
      <c r="J44" s="56"/>
      <c r="K44" s="57"/>
      <c r="L44" s="57"/>
    </row>
    <row r="45" spans="1:12" s="28" customFormat="1" ht="12.75">
      <c r="A45" s="52"/>
      <c r="B45" s="53"/>
      <c r="C45" s="54"/>
      <c r="D45" s="54" t="s">
        <v>46</v>
      </c>
      <c r="E45" s="55"/>
      <c r="F45" s="55"/>
      <c r="G45" s="56">
        <v>7000</v>
      </c>
      <c r="H45" s="56"/>
      <c r="I45" s="56">
        <v>7000</v>
      </c>
      <c r="J45" s="56"/>
      <c r="K45" s="57"/>
      <c r="L45" s="57"/>
    </row>
    <row r="46" spans="1:12" s="28" customFormat="1" ht="12.75">
      <c r="A46" s="52"/>
      <c r="B46" s="53"/>
      <c r="C46" s="54"/>
      <c r="D46" s="54" t="s">
        <v>47</v>
      </c>
      <c r="E46" s="55"/>
      <c r="F46" s="55">
        <v>400</v>
      </c>
      <c r="G46" s="56"/>
      <c r="H46" s="56"/>
      <c r="I46" s="56"/>
      <c r="J46" s="56">
        <v>400</v>
      </c>
      <c r="K46" s="57"/>
      <c r="L46" s="57"/>
    </row>
    <row r="47" spans="1:12" s="45" customFormat="1" ht="12.75">
      <c r="A47" s="52"/>
      <c r="B47" s="53">
        <v>80130</v>
      </c>
      <c r="C47" s="65"/>
      <c r="D47" s="65" t="s">
        <v>55</v>
      </c>
      <c r="E47" s="66"/>
      <c r="F47" s="66"/>
      <c r="G47" s="57">
        <f>SUM(G48:G52)</f>
        <v>10508</v>
      </c>
      <c r="H47" s="57">
        <f>SUM(H48:H52)</f>
        <v>26772</v>
      </c>
      <c r="I47" s="57">
        <f>SUM(I48:I52)</f>
        <v>13508</v>
      </c>
      <c r="J47" s="57">
        <f>SUM(J48:J52)</f>
        <v>26772</v>
      </c>
      <c r="K47" s="57"/>
      <c r="L47" s="57">
        <f>SUM(L52)</f>
        <v>3000</v>
      </c>
    </row>
    <row r="48" spans="1:12" s="28" customFormat="1" ht="12.75">
      <c r="A48" s="52"/>
      <c r="B48" s="53"/>
      <c r="C48" s="54"/>
      <c r="D48" s="54" t="s">
        <v>48</v>
      </c>
      <c r="E48" s="55"/>
      <c r="F48" s="55"/>
      <c r="G48" s="56">
        <v>1108</v>
      </c>
      <c r="H48" s="56"/>
      <c r="I48" s="56">
        <v>1108</v>
      </c>
      <c r="J48" s="56"/>
      <c r="K48" s="57"/>
      <c r="L48" s="57"/>
    </row>
    <row r="49" spans="1:12" s="73" customFormat="1" ht="12.75">
      <c r="A49" s="52"/>
      <c r="B49" s="53"/>
      <c r="C49" s="54"/>
      <c r="D49" s="54" t="s">
        <v>69</v>
      </c>
      <c r="E49" s="55"/>
      <c r="F49" s="55"/>
      <c r="G49" s="56">
        <v>9400</v>
      </c>
      <c r="H49" s="56"/>
      <c r="I49" s="56">
        <v>9400</v>
      </c>
      <c r="J49" s="56"/>
      <c r="K49" s="57"/>
      <c r="L49" s="57"/>
    </row>
    <row r="50" spans="1:12" s="73" customFormat="1" ht="12.75">
      <c r="A50" s="52"/>
      <c r="B50" s="53"/>
      <c r="C50" s="54"/>
      <c r="D50" s="54" t="s">
        <v>70</v>
      </c>
      <c r="E50" s="55"/>
      <c r="F50" s="55"/>
      <c r="G50" s="56"/>
      <c r="H50" s="56">
        <v>8000</v>
      </c>
      <c r="I50" s="56"/>
      <c r="J50" s="56">
        <v>8000</v>
      </c>
      <c r="K50" s="57"/>
      <c r="L50" s="57"/>
    </row>
    <row r="51" spans="1:12" s="73" customFormat="1" ht="12.75">
      <c r="A51" s="52"/>
      <c r="B51" s="53"/>
      <c r="C51" s="54"/>
      <c r="D51" s="54" t="s">
        <v>71</v>
      </c>
      <c r="E51" s="55"/>
      <c r="F51" s="55"/>
      <c r="G51" s="56"/>
      <c r="H51" s="56">
        <v>18772</v>
      </c>
      <c r="I51" s="56"/>
      <c r="J51" s="56">
        <v>18772</v>
      </c>
      <c r="K51" s="57"/>
      <c r="L51" s="57"/>
    </row>
    <row r="52" spans="1:12" s="73" customFormat="1" ht="12.75">
      <c r="A52" s="81"/>
      <c r="B52" s="82"/>
      <c r="C52" s="54"/>
      <c r="D52" s="54" t="s">
        <v>72</v>
      </c>
      <c r="E52" s="55"/>
      <c r="F52" s="55"/>
      <c r="G52" s="56"/>
      <c r="H52" s="56"/>
      <c r="I52" s="56">
        <v>3000</v>
      </c>
      <c r="J52" s="56"/>
      <c r="K52" s="56"/>
      <c r="L52" s="56">
        <v>3000</v>
      </c>
    </row>
    <row r="53" spans="1:12" s="74" customFormat="1" ht="12.75">
      <c r="A53" s="52"/>
      <c r="B53" s="53">
        <v>80140</v>
      </c>
      <c r="C53" s="65"/>
      <c r="D53" s="65" t="s">
        <v>73</v>
      </c>
      <c r="E53" s="66"/>
      <c r="F53" s="66"/>
      <c r="G53" s="57"/>
      <c r="H53" s="57">
        <f>SUM(H55)</f>
        <v>60000</v>
      </c>
      <c r="I53" s="57"/>
      <c r="J53" s="57">
        <f>SUM(J55)</f>
        <v>60000</v>
      </c>
      <c r="K53" s="57"/>
      <c r="L53" s="57"/>
    </row>
    <row r="54" spans="1:12" s="74" customFormat="1" ht="12.75">
      <c r="A54" s="52"/>
      <c r="B54" s="53"/>
      <c r="C54" s="65"/>
      <c r="D54" s="65" t="s">
        <v>74</v>
      </c>
      <c r="E54" s="66"/>
      <c r="F54" s="66"/>
      <c r="G54" s="57"/>
      <c r="H54" s="57"/>
      <c r="I54" s="57"/>
      <c r="J54" s="57"/>
      <c r="K54" s="57"/>
      <c r="L54" s="57"/>
    </row>
    <row r="55" spans="1:12" s="73" customFormat="1" ht="12.75">
      <c r="A55" s="81"/>
      <c r="B55" s="82"/>
      <c r="C55" s="54"/>
      <c r="D55" s="54" t="s">
        <v>75</v>
      </c>
      <c r="E55" s="55"/>
      <c r="F55" s="55"/>
      <c r="G55" s="56"/>
      <c r="H55" s="56">
        <v>60000</v>
      </c>
      <c r="I55" s="56"/>
      <c r="J55" s="56">
        <v>60000</v>
      </c>
      <c r="K55" s="56"/>
      <c r="L55" s="56"/>
    </row>
    <row r="56" spans="1:12" s="74" customFormat="1" ht="12.75">
      <c r="A56" s="52"/>
      <c r="B56" s="53">
        <v>80148</v>
      </c>
      <c r="C56" s="65"/>
      <c r="D56" s="65" t="s">
        <v>76</v>
      </c>
      <c r="E56" s="66"/>
      <c r="F56" s="66"/>
      <c r="G56" s="57">
        <f>SUM(G58:G59)</f>
        <v>6000</v>
      </c>
      <c r="H56" s="57">
        <f>SUM(H57:H59)</f>
        <v>51000</v>
      </c>
      <c r="I56" s="57">
        <f>SUM(I57:I59)</f>
        <v>6000</v>
      </c>
      <c r="J56" s="57">
        <f>SUM(J57:J59)</f>
        <v>51000</v>
      </c>
      <c r="K56" s="57"/>
      <c r="L56" s="57"/>
    </row>
    <row r="57" spans="1:12" s="73" customFormat="1" ht="12.75">
      <c r="A57" s="81"/>
      <c r="B57" s="82"/>
      <c r="C57" s="54"/>
      <c r="D57" s="54" t="s">
        <v>59</v>
      </c>
      <c r="E57" s="55"/>
      <c r="F57" s="55"/>
      <c r="G57" s="56"/>
      <c r="H57" s="56">
        <v>1000</v>
      </c>
      <c r="I57" s="56"/>
      <c r="J57" s="56">
        <v>1000</v>
      </c>
      <c r="K57" s="56"/>
      <c r="L57" s="56"/>
    </row>
    <row r="58" spans="1:12" s="73" customFormat="1" ht="12.75">
      <c r="A58" s="81"/>
      <c r="B58" s="82"/>
      <c r="C58" s="54"/>
      <c r="D58" s="54" t="s">
        <v>77</v>
      </c>
      <c r="E58" s="55"/>
      <c r="F58" s="55"/>
      <c r="G58" s="56">
        <v>6000</v>
      </c>
      <c r="H58" s="56"/>
      <c r="I58" s="56">
        <v>6000</v>
      </c>
      <c r="J58" s="56"/>
      <c r="K58" s="56"/>
      <c r="L58" s="56"/>
    </row>
    <row r="59" spans="1:12" s="73" customFormat="1" ht="13.5" thickBot="1">
      <c r="A59" s="81"/>
      <c r="B59" s="82"/>
      <c r="C59" s="54"/>
      <c r="D59" s="54" t="s">
        <v>78</v>
      </c>
      <c r="E59" s="55"/>
      <c r="F59" s="55"/>
      <c r="G59" s="56"/>
      <c r="H59" s="56">
        <v>50000</v>
      </c>
      <c r="I59" s="56"/>
      <c r="J59" s="56">
        <v>50000</v>
      </c>
      <c r="K59" s="56"/>
      <c r="L59" s="56"/>
    </row>
    <row r="60" spans="1:28" s="25" customFormat="1" ht="12.75">
      <c r="A60" s="31">
        <v>852</v>
      </c>
      <c r="B60" s="31"/>
      <c r="C60" s="31"/>
      <c r="D60" s="32" t="s">
        <v>16</v>
      </c>
      <c r="E60" s="30">
        <f>SUM(E61)</f>
        <v>7948.92</v>
      </c>
      <c r="F60" s="30">
        <f>SUM(F61)</f>
        <v>0.44</v>
      </c>
      <c r="G60" s="30">
        <f>SUM(G64,G61,)</f>
        <v>13000</v>
      </c>
      <c r="H60" s="30"/>
      <c r="I60" s="30">
        <f>SUM(I61,I64,)</f>
        <v>13000</v>
      </c>
      <c r="J60" s="30">
        <f>SUM(J61)</f>
        <v>0.44</v>
      </c>
      <c r="K60" s="30">
        <f>SUM(K61)</f>
        <v>7948.92</v>
      </c>
      <c r="L60" s="30"/>
      <c r="M60" s="23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s="25" customFormat="1" ht="12.75">
      <c r="A61" s="33"/>
      <c r="B61" s="33">
        <v>85201</v>
      </c>
      <c r="C61" s="33"/>
      <c r="D61" s="35" t="s">
        <v>24</v>
      </c>
      <c r="E61" s="34">
        <f>SUM(E62:E74)</f>
        <v>7948.92</v>
      </c>
      <c r="F61" s="34">
        <f>SUM(F63)</f>
        <v>0.44</v>
      </c>
      <c r="G61" s="34">
        <f>SUM(G62:G63)</f>
        <v>8000</v>
      </c>
      <c r="H61" s="34"/>
      <c r="I61" s="34">
        <f>SUM(I62:I63)</f>
        <v>8000</v>
      </c>
      <c r="J61" s="34">
        <f>SUM(J63)</f>
        <v>0.44</v>
      </c>
      <c r="K61" s="34">
        <f>SUM(K62)</f>
        <v>7948.92</v>
      </c>
      <c r="L61" s="34"/>
      <c r="M61" s="23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s="25" customFormat="1" ht="12.75">
      <c r="A62" s="41"/>
      <c r="B62" s="41"/>
      <c r="C62" s="41"/>
      <c r="D62" s="36" t="s">
        <v>30</v>
      </c>
      <c r="E62" s="43">
        <v>7948.92</v>
      </c>
      <c r="F62" s="43"/>
      <c r="G62" s="43">
        <v>3000</v>
      </c>
      <c r="H62" s="43"/>
      <c r="I62" s="43">
        <v>3000</v>
      </c>
      <c r="J62" s="43"/>
      <c r="K62" s="43">
        <v>7948.92</v>
      </c>
      <c r="L62" s="43"/>
      <c r="M62" s="23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s="25" customFormat="1" ht="12.75">
      <c r="A63" s="71"/>
      <c r="B63" s="71"/>
      <c r="C63" s="71"/>
      <c r="D63" s="36" t="s">
        <v>54</v>
      </c>
      <c r="E63" s="72"/>
      <c r="F63" s="72">
        <v>0.44</v>
      </c>
      <c r="G63" s="72">
        <v>5000</v>
      </c>
      <c r="H63" s="72"/>
      <c r="I63" s="72">
        <v>5000</v>
      </c>
      <c r="J63" s="72">
        <v>0.44</v>
      </c>
      <c r="K63" s="72"/>
      <c r="L63" s="72"/>
      <c r="M63" s="23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s="50" customFormat="1" ht="12.75">
      <c r="A64" s="33"/>
      <c r="B64" s="33">
        <v>85202</v>
      </c>
      <c r="C64" s="33"/>
      <c r="D64" s="35" t="s">
        <v>31</v>
      </c>
      <c r="E64" s="34"/>
      <c r="F64" s="34"/>
      <c r="G64" s="34">
        <f>SUM(G65:G66)</f>
        <v>5000</v>
      </c>
      <c r="H64" s="34"/>
      <c r="I64" s="34">
        <f>SUM(I65:I66)</f>
        <v>5000</v>
      </c>
      <c r="J64" s="34"/>
      <c r="K64" s="34"/>
      <c r="L64" s="34"/>
      <c r="M64" s="48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</row>
    <row r="65" spans="1:28" s="25" customFormat="1" ht="12.75">
      <c r="A65" s="41"/>
      <c r="B65" s="41"/>
      <c r="C65" s="41"/>
      <c r="D65" s="42" t="s">
        <v>32</v>
      </c>
      <c r="E65" s="43"/>
      <c r="F65" s="43"/>
      <c r="G65" s="43">
        <v>2500</v>
      </c>
      <c r="H65" s="43"/>
      <c r="I65" s="43">
        <v>2500</v>
      </c>
      <c r="J65" s="43"/>
      <c r="K65" s="43"/>
      <c r="L65" s="43"/>
      <c r="M65" s="23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s="25" customFormat="1" ht="13.5" thickBot="1">
      <c r="A66" s="67"/>
      <c r="B66" s="67"/>
      <c r="C66" s="67"/>
      <c r="D66" s="68" t="s">
        <v>33</v>
      </c>
      <c r="E66" s="69"/>
      <c r="F66" s="69"/>
      <c r="G66" s="69">
        <v>2500</v>
      </c>
      <c r="H66" s="69"/>
      <c r="I66" s="69">
        <v>2500</v>
      </c>
      <c r="J66" s="69"/>
      <c r="K66" s="69"/>
      <c r="L66" s="69"/>
      <c r="M66" s="23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s="50" customFormat="1" ht="12.75">
      <c r="A67" s="31">
        <v>854</v>
      </c>
      <c r="B67" s="31"/>
      <c r="C67" s="31"/>
      <c r="D67" s="32" t="s">
        <v>49</v>
      </c>
      <c r="E67" s="30"/>
      <c r="F67" s="30">
        <f>SUM(F68)</f>
        <v>600</v>
      </c>
      <c r="G67" s="30">
        <f>SUM(G70)</f>
        <v>80000</v>
      </c>
      <c r="H67" s="30"/>
      <c r="I67" s="30">
        <f>SUM(I70)</f>
        <v>80000</v>
      </c>
      <c r="J67" s="30">
        <f>SUM(J68)</f>
        <v>600</v>
      </c>
      <c r="K67" s="30"/>
      <c r="L67" s="30"/>
      <c r="M67" s="48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</row>
    <row r="68" spans="1:28" s="50" customFormat="1" ht="12.75">
      <c r="A68" s="33"/>
      <c r="B68" s="33">
        <v>85410</v>
      </c>
      <c r="C68" s="33"/>
      <c r="D68" s="35" t="s">
        <v>50</v>
      </c>
      <c r="E68" s="34"/>
      <c r="F68" s="34">
        <f>SUM(F69)</f>
        <v>600</v>
      </c>
      <c r="G68" s="34"/>
      <c r="H68" s="34"/>
      <c r="I68" s="34"/>
      <c r="J68" s="34">
        <f>SUM(J69)</f>
        <v>600</v>
      </c>
      <c r="K68" s="34"/>
      <c r="L68" s="34"/>
      <c r="M68" s="48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2.75">
      <c r="A69" s="67"/>
      <c r="B69" s="67"/>
      <c r="C69" s="67"/>
      <c r="D69" s="70" t="s">
        <v>47</v>
      </c>
      <c r="E69" s="69"/>
      <c r="F69" s="69">
        <v>600</v>
      </c>
      <c r="G69" s="69"/>
      <c r="H69" s="69"/>
      <c r="I69" s="69"/>
      <c r="J69" s="69">
        <v>600</v>
      </c>
      <c r="K69" s="69"/>
      <c r="L69" s="69"/>
      <c r="M69" s="23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s="77" customFormat="1" ht="12.75">
      <c r="A70" s="83"/>
      <c r="B70" s="83">
        <v>85417</v>
      </c>
      <c r="C70" s="83"/>
      <c r="D70" s="40" t="s">
        <v>79</v>
      </c>
      <c r="E70" s="84"/>
      <c r="F70" s="84"/>
      <c r="G70" s="84">
        <f>SUM(G71)</f>
        <v>80000</v>
      </c>
      <c r="H70" s="84"/>
      <c r="I70" s="84">
        <f>SUM(I71)</f>
        <v>80000</v>
      </c>
      <c r="J70" s="84"/>
      <c r="K70" s="84"/>
      <c r="L70" s="84"/>
      <c r="M70" s="75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s="80" customFormat="1" ht="13.5" thickBot="1">
      <c r="A71" s="71"/>
      <c r="B71" s="71"/>
      <c r="C71" s="71"/>
      <c r="D71" s="85" t="s">
        <v>80</v>
      </c>
      <c r="E71" s="72"/>
      <c r="F71" s="72"/>
      <c r="G71" s="72">
        <v>80000</v>
      </c>
      <c r="H71" s="72"/>
      <c r="I71" s="72">
        <v>80000</v>
      </c>
      <c r="J71" s="72"/>
      <c r="K71" s="72"/>
      <c r="L71" s="72"/>
      <c r="M71" s="78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1:28" s="50" customFormat="1" ht="12.75">
      <c r="A72" s="31">
        <v>926</v>
      </c>
      <c r="B72" s="31"/>
      <c r="C72" s="31"/>
      <c r="D72" s="32" t="s">
        <v>51</v>
      </c>
      <c r="E72" s="30"/>
      <c r="F72" s="30"/>
      <c r="G72" s="30">
        <f>SUM(G73)</f>
        <v>99200</v>
      </c>
      <c r="H72" s="30"/>
      <c r="I72" s="30">
        <f>SUM(I73)</f>
        <v>99200</v>
      </c>
      <c r="J72" s="30"/>
      <c r="K72" s="30"/>
      <c r="L72" s="30"/>
      <c r="M72" s="48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</row>
    <row r="73" spans="1:28" s="50" customFormat="1" ht="12.75">
      <c r="A73" s="33"/>
      <c r="B73" s="33">
        <v>92604</v>
      </c>
      <c r="C73" s="33"/>
      <c r="D73" s="35" t="s">
        <v>52</v>
      </c>
      <c r="E73" s="34"/>
      <c r="F73" s="34"/>
      <c r="G73" s="34">
        <f>SUM(G74)</f>
        <v>99200</v>
      </c>
      <c r="H73" s="34"/>
      <c r="I73" s="34">
        <f>SUM(I74)</f>
        <v>99200</v>
      </c>
      <c r="J73" s="34"/>
      <c r="K73" s="34"/>
      <c r="L73" s="34"/>
      <c r="M73" s="48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</row>
    <row r="74" spans="1:28" s="25" customFormat="1" ht="13.5" thickBot="1">
      <c r="A74" s="41"/>
      <c r="B74" s="41"/>
      <c r="C74" s="41"/>
      <c r="D74" s="42" t="s">
        <v>53</v>
      </c>
      <c r="E74" s="43"/>
      <c r="F74" s="43"/>
      <c r="G74" s="43">
        <v>99200</v>
      </c>
      <c r="H74" s="43"/>
      <c r="I74" s="43">
        <v>99200</v>
      </c>
      <c r="J74" s="43"/>
      <c r="K74" s="43"/>
      <c r="L74" s="43"/>
      <c r="M74" s="23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12" ht="13.5" thickBot="1">
      <c r="A75" s="26"/>
      <c r="B75" s="26"/>
      <c r="C75" s="118"/>
      <c r="D75" s="118"/>
      <c r="E75" s="27">
        <f>SUM(E60)</f>
        <v>7948.92</v>
      </c>
      <c r="F75" s="27">
        <f>SUM(F16,F19,F67,F60)</f>
        <v>1000.9000000000001</v>
      </c>
      <c r="G75" s="27">
        <f>SUM(G15,G60,G19,G67,G72,H77)</f>
        <v>839842</v>
      </c>
      <c r="H75" s="27">
        <f>SUM(H19,H60,H67,H72,)</f>
        <v>137772</v>
      </c>
      <c r="I75" s="27">
        <f>SUM(I15,I60,I19,I67,I72,)</f>
        <v>847842</v>
      </c>
      <c r="J75" s="27">
        <f>SUM(J16,J19,J67,J60)</f>
        <v>138772.9</v>
      </c>
      <c r="K75" s="27">
        <f>SUM(K60)</f>
        <v>7948.92</v>
      </c>
      <c r="L75" s="27">
        <f>SUM(L19,L60,)</f>
        <v>8000</v>
      </c>
    </row>
    <row r="77" ht="12.75">
      <c r="F77" s="2" t="s">
        <v>17</v>
      </c>
    </row>
    <row r="80" spans="5:11" ht="12.75">
      <c r="E80" s="29"/>
      <c r="G80" s="28"/>
      <c r="I80" s="28"/>
      <c r="K80" s="28"/>
    </row>
    <row r="81" ht="12.75">
      <c r="G81" s="28"/>
    </row>
    <row r="84" spans="5:12" ht="12.75">
      <c r="E84" s="29"/>
      <c r="F84" s="29"/>
      <c r="G84" s="28"/>
      <c r="H84" s="28"/>
      <c r="I84" s="28"/>
      <c r="J84" s="28"/>
      <c r="K84" s="28"/>
      <c r="L84" s="28"/>
    </row>
  </sheetData>
  <sheetProtection/>
  <mergeCells count="13">
    <mergeCell ref="A39:L39"/>
    <mergeCell ref="G10:H12"/>
    <mergeCell ref="E10:F12"/>
    <mergeCell ref="C75:D75"/>
    <mergeCell ref="O9:P9"/>
    <mergeCell ref="I10:J12"/>
    <mergeCell ref="K4:L4"/>
    <mergeCell ref="A6:L6"/>
    <mergeCell ref="A7:L7"/>
    <mergeCell ref="A10:A13"/>
    <mergeCell ref="B10:B13"/>
    <mergeCell ref="D10:D13"/>
    <mergeCell ref="K10:L12"/>
  </mergeCells>
  <printOptions horizontalCentered="1"/>
  <pageMargins left="0.1968503937007874" right="0.1968503937007874" top="0.3937007874015748" bottom="0.3937007874015748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msoltys</cp:lastModifiedBy>
  <cp:lastPrinted>2009-09-29T08:44:15Z</cp:lastPrinted>
  <dcterms:created xsi:type="dcterms:W3CDTF">2005-05-12T11:36:14Z</dcterms:created>
  <dcterms:modified xsi:type="dcterms:W3CDTF">2009-10-01T11:36:26Z</dcterms:modified>
  <cp:category/>
  <cp:version/>
  <cp:contentType/>
  <cp:contentStatus/>
</cp:coreProperties>
</file>