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'Arkusz1'!$A$1:$Q$101</definedName>
  </definedNames>
  <calcPr fullCalcOnLoad="1"/>
</workbook>
</file>

<file path=xl/sharedStrings.xml><?xml version="1.0" encoding="utf-8"?>
<sst xmlns="http://schemas.openxmlformats.org/spreadsheetml/2006/main" count="161" uniqueCount="109">
  <si>
    <t>Lp.</t>
  </si>
  <si>
    <t>Projekt</t>
  </si>
  <si>
    <t>funduszy</t>
  </si>
  <si>
    <t xml:space="preserve">Kategoria </t>
  </si>
  <si>
    <t>interwencji</t>
  </si>
  <si>
    <t>nych</t>
  </si>
  <si>
    <t>stuktural -</t>
  </si>
  <si>
    <t>Klasfikacja</t>
  </si>
  <si>
    <t>(dział,</t>
  </si>
  <si>
    <t>rozdział)</t>
  </si>
  <si>
    <t>Wydatki</t>
  </si>
  <si>
    <t xml:space="preserve">w okresie </t>
  </si>
  <si>
    <t>realizacji</t>
  </si>
  <si>
    <t>projektu</t>
  </si>
  <si>
    <t>(całkowita</t>
  </si>
  <si>
    <t>wartość</t>
  </si>
  <si>
    <t>Projektu)</t>
  </si>
  <si>
    <t>Środki</t>
  </si>
  <si>
    <t>z budżetu</t>
  </si>
  <si>
    <t>krajowego</t>
  </si>
  <si>
    <t>UE</t>
  </si>
  <si>
    <t>Planowane wydatki</t>
  </si>
  <si>
    <t>Środki z budżetu krajowego</t>
  </si>
  <si>
    <t>z tego:</t>
  </si>
  <si>
    <t>Środki z budżetu UE</t>
  </si>
  <si>
    <t>10</t>
  </si>
  <si>
    <t>11</t>
  </si>
  <si>
    <t>12</t>
  </si>
  <si>
    <t>13</t>
  </si>
  <si>
    <t>14</t>
  </si>
  <si>
    <t>15</t>
  </si>
  <si>
    <t>16</t>
  </si>
  <si>
    <t>17</t>
  </si>
  <si>
    <t>(6+7)</t>
  </si>
  <si>
    <t>(9+13)</t>
  </si>
  <si>
    <t>(10+11+12)</t>
  </si>
  <si>
    <t>(14+15+16+17)</t>
  </si>
  <si>
    <t xml:space="preserve">Wydatki </t>
  </si>
  <si>
    <t>razem</t>
  </si>
  <si>
    <t>Pożyczki</t>
  </si>
  <si>
    <t>i kredyty</t>
  </si>
  <si>
    <t>Obligacje</t>
  </si>
  <si>
    <t>Pozostałe</t>
  </si>
  <si>
    <t xml:space="preserve">Pożyczki </t>
  </si>
  <si>
    <t>na prefina-</t>
  </si>
  <si>
    <t>sowanie</t>
  </si>
  <si>
    <t>państwa</t>
  </si>
  <si>
    <t>x</t>
  </si>
  <si>
    <t>Wydatki bieżące razem</t>
  </si>
  <si>
    <t>Ogółem:</t>
  </si>
  <si>
    <t>z tego źródła finansowania:</t>
  </si>
  <si>
    <t>I.</t>
  </si>
  <si>
    <t>1.1.</t>
  </si>
  <si>
    <t>* środki własne, współfinansowanie z budżetu państwa oraz inne</t>
  </si>
  <si>
    <t xml:space="preserve">ŚRODKÓW Z POMOCY UDZIELONEJ PRZEZ PAŃSTWA CZŁONKOWSKIE EUROPEJSKIEGO POROZUMIENIA O WOLNYM HANDLU (EFTA) CZY INNYCH ŚRODKÓW </t>
  </si>
  <si>
    <t xml:space="preserve">WYDATKI NA PROGRAMY I PROJEKTY REALIZOWANE ZE ŚRODKÓW POCHODZĄCYCH Z BUDŻETU UNII  EUROPEJSKIEJ ORAZ NIEPODLEGAJĄCYCH ZWROTOWI </t>
  </si>
  <si>
    <t xml:space="preserve">Działanie: </t>
  </si>
  <si>
    <t xml:space="preserve">Nazwa projektu: </t>
  </si>
  <si>
    <t>II.</t>
  </si>
  <si>
    <t>Wydatki majątkowe razem</t>
  </si>
  <si>
    <t xml:space="preserve">z tego:                                                                 </t>
  </si>
  <si>
    <t xml:space="preserve">z tego:      </t>
  </si>
  <si>
    <t>rok 2009</t>
  </si>
  <si>
    <t>Rady Miejskiej Legnicy</t>
  </si>
  <si>
    <t>7.1 Rozwój i upowszechnianie aktywnej integracji</t>
  </si>
  <si>
    <t>integracji przez ośrodki pomocy społecznej</t>
  </si>
  <si>
    <t>Nazwa projektu:</t>
  </si>
  <si>
    <t xml:space="preserve">                                                           rok 2008</t>
  </si>
  <si>
    <t>rok 2008</t>
  </si>
  <si>
    <t xml:space="preserve">                </t>
  </si>
  <si>
    <t xml:space="preserve">     </t>
  </si>
  <si>
    <t>POCHODZĄCYCH ZE ŹRÓDEŁ ZAGRANICZNYCH, NIEPODLEGAJĄCYCH ZWROTOWI W ROKU 2009</t>
  </si>
  <si>
    <t xml:space="preserve">   </t>
  </si>
  <si>
    <t>2.2.</t>
  </si>
  <si>
    <t>Program: Regionalny Program Operacyjny</t>
  </si>
  <si>
    <t xml:space="preserve">" Modernizacja centrów kształcenia zawodowego </t>
  </si>
  <si>
    <t xml:space="preserve">na Dolnym Śląsku" </t>
  </si>
  <si>
    <t>edukacyjnych</t>
  </si>
  <si>
    <t>1.2.</t>
  </si>
  <si>
    <t>rok 2010</t>
  </si>
  <si>
    <t>2.3</t>
  </si>
  <si>
    <t>600  60015</t>
  </si>
  <si>
    <t>900  90011</t>
  </si>
  <si>
    <t>Załącznik nr 10</t>
  </si>
  <si>
    <t>-2-</t>
  </si>
  <si>
    <t xml:space="preserve"> </t>
  </si>
  <si>
    <t>"Wykorzystaj szansę, zdobądz zatrudnienie"</t>
  </si>
  <si>
    <t xml:space="preserve">  </t>
  </si>
  <si>
    <t>integracji przez powiatowe centra pomocy rodzinie</t>
  </si>
  <si>
    <t>rok 2011</t>
  </si>
  <si>
    <t>1.3.</t>
  </si>
  <si>
    <t>Pozostałe *</t>
  </si>
  <si>
    <r>
      <t xml:space="preserve">Program: </t>
    </r>
    <r>
      <rPr>
        <i/>
        <sz val="7"/>
        <rFont val="Times New Roman"/>
        <family val="1"/>
      </rPr>
      <t>Program  Operacyjny Kapitał Ludzki</t>
    </r>
  </si>
  <si>
    <r>
      <t xml:space="preserve">Priorytet: </t>
    </r>
    <r>
      <rPr>
        <i/>
        <sz val="7"/>
        <rFont val="Times New Roman"/>
        <family val="1"/>
      </rPr>
      <t>VII Promocja integracji społecznej</t>
    </r>
  </si>
  <si>
    <r>
      <rPr>
        <sz val="7"/>
        <rFont val="Times New Roman"/>
        <family val="1"/>
      </rPr>
      <t>Podziałanie</t>
    </r>
    <r>
      <rPr>
        <i/>
        <sz val="7"/>
        <rFont val="Times New Roman"/>
        <family val="1"/>
      </rPr>
      <t xml:space="preserve">:7.1.2 Rozwój i upowszechnianie aktywnej </t>
    </r>
  </si>
  <si>
    <r>
      <rPr>
        <sz val="7"/>
        <rFont val="Times New Roman"/>
        <family val="1"/>
      </rPr>
      <t>Działanie</t>
    </r>
    <r>
      <rPr>
        <i/>
        <sz val="7"/>
        <rFont val="Times New Roman"/>
        <family val="1"/>
      </rPr>
      <t xml:space="preserve">: 7.2  Rozwój infrastruktury placówek </t>
    </r>
  </si>
  <si>
    <r>
      <rPr>
        <sz val="7"/>
        <rFont val="Times New Roman"/>
        <family val="1"/>
      </rPr>
      <t>Podziałanie</t>
    </r>
    <r>
      <rPr>
        <i/>
        <sz val="7"/>
        <rFont val="Times New Roman"/>
        <family val="1"/>
      </rPr>
      <t xml:space="preserve">: 7.1.1 Rozwój i upowszechnianie aktywnej </t>
    </r>
  </si>
  <si>
    <r>
      <rPr>
        <sz val="7"/>
        <rFont val="Times New Roman"/>
        <family val="1"/>
      </rPr>
      <t>Działanie</t>
    </r>
    <r>
      <rPr>
        <i/>
        <sz val="7"/>
        <rFont val="Times New Roman"/>
        <family val="1"/>
      </rPr>
      <t xml:space="preserve">: 7.2  Rozwój infrastruktury placowek </t>
    </r>
  </si>
  <si>
    <t>2.1.</t>
  </si>
  <si>
    <r>
      <t xml:space="preserve">Program: </t>
    </r>
    <r>
      <rPr>
        <i/>
        <sz val="7"/>
        <rFont val="Times New Roman"/>
        <family val="1"/>
      </rPr>
      <t>Regionalny Program Operacyjny  dla Województwa Dolnośląskiego na lata 2007-2013</t>
    </r>
  </si>
  <si>
    <r>
      <t>Działanie:</t>
    </r>
    <r>
      <rPr>
        <i/>
        <sz val="7"/>
        <rFont val="Times New Roman"/>
        <family val="1"/>
      </rPr>
      <t xml:space="preserve"> Infrastruktura drogowa</t>
    </r>
  </si>
  <si>
    <r>
      <t xml:space="preserve">Nazwa projektu: </t>
    </r>
    <r>
      <rPr>
        <i/>
        <sz val="7"/>
        <rFont val="Times New Roman"/>
        <family val="1"/>
      </rPr>
      <t xml:space="preserve">Przebudowa ul. Gniewomierskiej jako I etap budowy obwodnicy południowo-wschodniej Legnicy </t>
    </r>
  </si>
  <si>
    <r>
      <t xml:space="preserve">Działanie: </t>
    </r>
    <r>
      <rPr>
        <i/>
        <sz val="7"/>
        <rFont val="Times New Roman"/>
        <family val="1"/>
      </rPr>
      <t>Infrastruktura drogowa</t>
    </r>
  </si>
  <si>
    <r>
      <t xml:space="preserve">Priorytet: </t>
    </r>
    <r>
      <rPr>
        <i/>
        <sz val="7"/>
        <rFont val="Times New Roman"/>
        <family val="1"/>
      </rPr>
      <t>Rozwój infrastruktury transportowej na Dolnym Śląsku ("Transport")</t>
    </r>
  </si>
  <si>
    <t>edukacyjnej na Dolnym Śląsku ("Edukacja")</t>
  </si>
  <si>
    <r>
      <t xml:space="preserve">Priorytet: 7  </t>
    </r>
    <r>
      <rPr>
        <i/>
        <sz val="7"/>
        <rFont val="Times New Roman"/>
        <family val="1"/>
      </rPr>
      <t xml:space="preserve">Rozbudowa i modernizacja infrastruktury </t>
    </r>
  </si>
  <si>
    <r>
      <t xml:space="preserve">Priorytet: </t>
    </r>
    <r>
      <rPr>
        <i/>
        <sz val="7"/>
        <rFont val="Times New Roman"/>
        <family val="1"/>
      </rPr>
      <t>Rozwój infrastruktury transportowej na Dolnym Śląsku (" Transport")</t>
    </r>
  </si>
  <si>
    <t>z dnia 28 września 2009 r.</t>
  </si>
  <si>
    <t>do Uchwały Nr XLV/376/09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</si>
</sst>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sz val="7"/>
      <name val="Arial CE"/>
      <family val="0"/>
    </font>
    <font>
      <b/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16">
    <xf numFmtId="0" fontId="0" fillId="0" borderId="0" xfId="0" applyAlignment="1">
      <alignment/>
    </xf>
    <xf numFmtId="4" fontId="2" fillId="1" borderId="10" xfId="0" applyNumberFormat="1" applyFont="1" applyFill="1" applyBorder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1" borderId="10" xfId="0" applyFont="1" applyFill="1" applyBorder="1" applyAlignment="1">
      <alignment horizontal="center"/>
    </xf>
    <xf numFmtId="0" fontId="2" fillId="1" borderId="10" xfId="0" applyFont="1" applyFill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4" fontId="5" fillId="1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1" borderId="25" xfId="0" applyFont="1" applyFill="1" applyBorder="1" applyAlignment="1">
      <alignment horizontal="center"/>
    </xf>
    <xf numFmtId="0" fontId="2" fillId="1" borderId="26" xfId="0" applyFont="1" applyFill="1" applyBorder="1" applyAlignment="1">
      <alignment horizontal="center"/>
    </xf>
    <xf numFmtId="0" fontId="2" fillId="1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2" xfId="0" applyFont="1" applyBorder="1" applyAlignment="1" quotePrefix="1">
      <alignment horizontal="center" vertical="top"/>
    </xf>
    <xf numFmtId="0" fontId="2" fillId="0" borderId="2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1" borderId="25" xfId="0" applyFont="1" applyFill="1" applyBorder="1" applyAlignment="1">
      <alignment horizontal="center" vertical="center"/>
    </xf>
    <xf numFmtId="0" fontId="2" fillId="1" borderId="26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O2" sqref="O2"/>
    </sheetView>
  </sheetViews>
  <sheetFormatPr defaultColWidth="9.00390625" defaultRowHeight="12.75"/>
  <cols>
    <col min="1" max="1" width="2.75390625" style="62" customWidth="1"/>
    <col min="2" max="2" width="34.75390625" style="62" customWidth="1"/>
    <col min="3" max="3" width="8.625" style="62" customWidth="1"/>
    <col min="4" max="4" width="8.125" style="62" customWidth="1"/>
    <col min="5" max="5" width="10.00390625" style="62" customWidth="1"/>
    <col min="6" max="6" width="9.00390625" style="62" customWidth="1"/>
    <col min="7" max="7" width="9.875" style="62" customWidth="1"/>
    <col min="8" max="8" width="10.125" style="62" customWidth="1"/>
    <col min="9" max="9" width="8.75390625" style="62" customWidth="1"/>
    <col min="10" max="10" width="9.125" style="62" customWidth="1"/>
    <col min="11" max="11" width="8.125" style="62" customWidth="1"/>
    <col min="12" max="12" width="8.625" style="62" customWidth="1"/>
    <col min="13" max="13" width="8.375" style="62" customWidth="1"/>
    <col min="14" max="14" width="9.00390625" style="62" customWidth="1"/>
    <col min="15" max="16" width="9.125" style="62" customWidth="1"/>
    <col min="17" max="17" width="8.75390625" style="62" customWidth="1"/>
    <col min="18" max="16384" width="9.125" style="62" customWidth="1"/>
  </cols>
  <sheetData>
    <row r="1" spans="1:17" ht="12">
      <c r="A1" s="61"/>
      <c r="B1" s="61"/>
      <c r="H1" s="61"/>
      <c r="I1" s="61"/>
      <c r="O1" s="93" t="s">
        <v>83</v>
      </c>
      <c r="P1" s="61"/>
      <c r="Q1" s="61"/>
    </row>
    <row r="2" spans="1:17" ht="12">
      <c r="A2" s="61"/>
      <c r="B2" s="61"/>
      <c r="H2" s="61"/>
      <c r="I2" s="61"/>
      <c r="O2" s="93" t="s">
        <v>108</v>
      </c>
      <c r="P2" s="61"/>
      <c r="Q2" s="61"/>
    </row>
    <row r="3" spans="1:17" ht="12">
      <c r="A3" s="61"/>
      <c r="B3" s="61"/>
      <c r="H3" s="63"/>
      <c r="I3" s="61"/>
      <c r="O3" s="94" t="s">
        <v>63</v>
      </c>
      <c r="P3" s="61"/>
      <c r="Q3" s="61"/>
    </row>
    <row r="4" spans="1:17" ht="9" customHeight="1">
      <c r="A4" s="61"/>
      <c r="B4" s="61"/>
      <c r="E4" s="62" t="s">
        <v>69</v>
      </c>
      <c r="H4" s="61"/>
      <c r="I4" s="61"/>
      <c r="O4" s="93" t="s">
        <v>107</v>
      </c>
      <c r="P4" s="61"/>
      <c r="Q4" s="61"/>
    </row>
    <row r="5" spans="1:17" ht="11.25" customHeight="1">
      <c r="A5" s="61"/>
      <c r="B5" s="61"/>
      <c r="H5" s="61"/>
      <c r="I5" s="61"/>
      <c r="P5" s="61"/>
      <c r="Q5" s="61"/>
    </row>
    <row r="6" spans="1:17" ht="12.75">
      <c r="A6" s="112" t="s">
        <v>55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ht="12.75">
      <c r="A7" s="112" t="s">
        <v>54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7" ht="12.75">
      <c r="A8" s="112" t="s">
        <v>71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1:17" ht="12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9" ht="10.5" customHeight="1" thickBot="1">
      <c r="A10" s="65"/>
      <c r="B10" s="65"/>
      <c r="C10" s="65"/>
      <c r="D10" s="65"/>
      <c r="E10" s="65"/>
      <c r="F10" s="65"/>
      <c r="G10" s="66"/>
      <c r="H10" s="66"/>
      <c r="I10" s="66"/>
    </row>
    <row r="11" spans="1:17" s="67" customFormat="1" ht="11.25" customHeight="1" thickBot="1">
      <c r="A11" s="2"/>
      <c r="B11" s="2"/>
      <c r="C11" s="2"/>
      <c r="D11" s="2"/>
      <c r="E11" s="3" t="s">
        <v>10</v>
      </c>
      <c r="F11" s="98" t="s">
        <v>23</v>
      </c>
      <c r="G11" s="100"/>
      <c r="H11" s="113" t="s">
        <v>21</v>
      </c>
      <c r="I11" s="114"/>
      <c r="J11" s="114"/>
      <c r="K11" s="114"/>
      <c r="L11" s="114"/>
      <c r="M11" s="114"/>
      <c r="N11" s="114"/>
      <c r="O11" s="114"/>
      <c r="P11" s="114"/>
      <c r="Q11" s="115"/>
    </row>
    <row r="12" spans="1:17" s="67" customFormat="1" ht="10.5" customHeight="1" thickBot="1">
      <c r="A12" s="6"/>
      <c r="B12" s="6"/>
      <c r="C12" s="4"/>
      <c r="D12" s="4"/>
      <c r="E12" s="5" t="s">
        <v>11</v>
      </c>
      <c r="F12" s="6"/>
      <c r="G12" s="5"/>
      <c r="H12" s="113" t="s">
        <v>62</v>
      </c>
      <c r="I12" s="114"/>
      <c r="J12" s="114"/>
      <c r="K12" s="114"/>
      <c r="L12" s="114"/>
      <c r="M12" s="114"/>
      <c r="N12" s="114"/>
      <c r="O12" s="114"/>
      <c r="P12" s="114"/>
      <c r="Q12" s="115"/>
    </row>
    <row r="13" spans="1:17" s="67" customFormat="1" ht="10.5" customHeight="1" thickBot="1">
      <c r="A13" s="6"/>
      <c r="B13" s="6"/>
      <c r="C13" s="6" t="s">
        <v>3</v>
      </c>
      <c r="D13" s="4"/>
      <c r="E13" s="5" t="s">
        <v>12</v>
      </c>
      <c r="F13" s="6" t="s">
        <v>17</v>
      </c>
      <c r="G13" s="6" t="s">
        <v>17</v>
      </c>
      <c r="H13" s="6"/>
      <c r="I13" s="98" t="s">
        <v>23</v>
      </c>
      <c r="J13" s="99"/>
      <c r="K13" s="99"/>
      <c r="L13" s="99"/>
      <c r="M13" s="99"/>
      <c r="N13" s="99"/>
      <c r="O13" s="99"/>
      <c r="P13" s="99"/>
      <c r="Q13" s="100"/>
    </row>
    <row r="14" spans="1:17" s="67" customFormat="1" ht="11.25" customHeight="1" thickBot="1">
      <c r="A14" s="6"/>
      <c r="B14" s="6"/>
      <c r="C14" s="6" t="s">
        <v>4</v>
      </c>
      <c r="D14" s="6" t="s">
        <v>7</v>
      </c>
      <c r="E14" s="5" t="s">
        <v>13</v>
      </c>
      <c r="F14" s="6" t="s">
        <v>18</v>
      </c>
      <c r="G14" s="6" t="s">
        <v>18</v>
      </c>
      <c r="H14" s="6" t="s">
        <v>10</v>
      </c>
      <c r="I14" s="98" t="s">
        <v>22</v>
      </c>
      <c r="J14" s="99"/>
      <c r="K14" s="99"/>
      <c r="L14" s="100"/>
      <c r="M14" s="98" t="s">
        <v>24</v>
      </c>
      <c r="N14" s="99"/>
      <c r="O14" s="99"/>
      <c r="P14" s="99"/>
      <c r="Q14" s="100"/>
    </row>
    <row r="15" spans="1:17" s="67" customFormat="1" ht="10.5" customHeight="1" thickBot="1">
      <c r="A15" s="6" t="s">
        <v>0</v>
      </c>
      <c r="B15" s="6" t="s">
        <v>1</v>
      </c>
      <c r="C15" s="6" t="s">
        <v>2</v>
      </c>
      <c r="D15" s="6" t="s">
        <v>8</v>
      </c>
      <c r="E15" s="5" t="s">
        <v>14</v>
      </c>
      <c r="F15" s="6" t="s">
        <v>19</v>
      </c>
      <c r="G15" s="6" t="s">
        <v>20</v>
      </c>
      <c r="H15" s="6"/>
      <c r="I15" s="7"/>
      <c r="J15" s="98" t="s">
        <v>50</v>
      </c>
      <c r="K15" s="99"/>
      <c r="L15" s="100"/>
      <c r="M15" s="7"/>
      <c r="N15" s="98" t="s">
        <v>50</v>
      </c>
      <c r="O15" s="99"/>
      <c r="P15" s="99"/>
      <c r="Q15" s="100"/>
    </row>
    <row r="16" spans="1:17" s="67" customFormat="1" ht="11.25" customHeight="1">
      <c r="A16" s="6"/>
      <c r="B16" s="6"/>
      <c r="C16" s="6" t="s">
        <v>6</v>
      </c>
      <c r="D16" s="6" t="s">
        <v>9</v>
      </c>
      <c r="E16" s="5" t="s">
        <v>15</v>
      </c>
      <c r="F16" s="6"/>
      <c r="G16" s="6"/>
      <c r="H16" s="6"/>
      <c r="I16" s="5"/>
      <c r="J16" s="2"/>
      <c r="K16" s="2"/>
      <c r="L16" s="2"/>
      <c r="M16" s="4"/>
      <c r="N16" s="5" t="s">
        <v>43</v>
      </c>
      <c r="O16" s="4"/>
      <c r="P16" s="4"/>
      <c r="Q16" s="4"/>
    </row>
    <row r="17" spans="1:17" s="67" customFormat="1" ht="10.5" customHeight="1">
      <c r="A17" s="6"/>
      <c r="B17" s="6"/>
      <c r="C17" s="6" t="s">
        <v>5</v>
      </c>
      <c r="D17" s="6"/>
      <c r="E17" s="5" t="s">
        <v>16</v>
      </c>
      <c r="F17" s="6"/>
      <c r="G17" s="5"/>
      <c r="H17" s="6"/>
      <c r="I17" s="5" t="s">
        <v>37</v>
      </c>
      <c r="J17" s="5" t="s">
        <v>39</v>
      </c>
      <c r="K17" s="5" t="s">
        <v>41</v>
      </c>
      <c r="L17" s="5" t="s">
        <v>91</v>
      </c>
      <c r="M17" s="5" t="s">
        <v>37</v>
      </c>
      <c r="N17" s="5" t="s">
        <v>44</v>
      </c>
      <c r="O17" s="5" t="s">
        <v>39</v>
      </c>
      <c r="P17" s="5" t="s">
        <v>41</v>
      </c>
      <c r="Q17" s="5" t="s">
        <v>42</v>
      </c>
    </row>
    <row r="18" spans="1:17" s="67" customFormat="1" ht="10.5" customHeight="1">
      <c r="A18" s="6"/>
      <c r="B18" s="6"/>
      <c r="C18" s="6"/>
      <c r="D18" s="6"/>
      <c r="E18" s="5"/>
      <c r="F18" s="6"/>
      <c r="G18" s="5" t="s">
        <v>72</v>
      </c>
      <c r="H18" s="6"/>
      <c r="I18" s="5" t="s">
        <v>38</v>
      </c>
      <c r="J18" s="5" t="s">
        <v>40</v>
      </c>
      <c r="K18" s="4"/>
      <c r="L18" s="4"/>
      <c r="M18" s="5" t="s">
        <v>38</v>
      </c>
      <c r="N18" s="5" t="s">
        <v>45</v>
      </c>
      <c r="O18" s="5" t="s">
        <v>40</v>
      </c>
      <c r="P18" s="4"/>
      <c r="Q18" s="4"/>
    </row>
    <row r="19" spans="1:17" s="67" customFormat="1" ht="11.25" customHeight="1">
      <c r="A19" s="6"/>
      <c r="B19" s="6"/>
      <c r="C19" s="6"/>
      <c r="D19" s="6"/>
      <c r="E19" s="5"/>
      <c r="F19" s="6"/>
      <c r="G19" s="5"/>
      <c r="H19" s="6"/>
      <c r="I19" s="5"/>
      <c r="J19" s="5"/>
      <c r="K19" s="4"/>
      <c r="L19" s="4"/>
      <c r="M19" s="5"/>
      <c r="N19" s="5" t="s">
        <v>18</v>
      </c>
      <c r="O19" s="4"/>
      <c r="P19" s="4"/>
      <c r="Q19" s="4"/>
    </row>
    <row r="20" spans="1:17" s="67" customFormat="1" ht="12.75" customHeight="1" thickBot="1">
      <c r="A20" s="8"/>
      <c r="B20" s="8"/>
      <c r="C20" s="8"/>
      <c r="D20" s="8"/>
      <c r="E20" s="9"/>
      <c r="F20" s="8"/>
      <c r="G20" s="9"/>
      <c r="H20" s="8"/>
      <c r="I20" s="9"/>
      <c r="J20" s="10"/>
      <c r="K20" s="10"/>
      <c r="L20" s="10"/>
      <c r="M20" s="10"/>
      <c r="N20" s="9" t="s">
        <v>46</v>
      </c>
      <c r="O20" s="10"/>
      <c r="P20" s="10"/>
      <c r="Q20" s="10"/>
    </row>
    <row r="21" spans="1:17" s="68" customFormat="1" ht="12.75" customHeight="1" thickBot="1">
      <c r="A21" s="11"/>
      <c r="B21" s="11"/>
      <c r="C21" s="11"/>
      <c r="D21" s="11"/>
      <c r="E21" s="11" t="s">
        <v>33</v>
      </c>
      <c r="F21" s="11"/>
      <c r="G21" s="11"/>
      <c r="H21" s="11" t="s">
        <v>34</v>
      </c>
      <c r="I21" s="11" t="s">
        <v>35</v>
      </c>
      <c r="J21" s="12"/>
      <c r="K21" s="12"/>
      <c r="L21" s="12"/>
      <c r="M21" s="13" t="s">
        <v>36</v>
      </c>
      <c r="N21" s="12"/>
      <c r="O21" s="12"/>
      <c r="P21" s="12"/>
      <c r="Q21" s="12"/>
    </row>
    <row r="22" spans="1:17" s="67" customFormat="1" ht="11.25" thickBot="1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4">
        <v>8</v>
      </c>
      <c r="I22" s="14">
        <v>9</v>
      </c>
      <c r="J22" s="15" t="s">
        <v>25</v>
      </c>
      <c r="K22" s="15" t="s">
        <v>26</v>
      </c>
      <c r="L22" s="15" t="s">
        <v>27</v>
      </c>
      <c r="M22" s="15" t="s">
        <v>28</v>
      </c>
      <c r="N22" s="15" t="s">
        <v>29</v>
      </c>
      <c r="O22" s="15" t="s">
        <v>30</v>
      </c>
      <c r="P22" s="15" t="s">
        <v>31</v>
      </c>
      <c r="Q22" s="15" t="s">
        <v>32</v>
      </c>
    </row>
    <row r="23" spans="1:17" s="64" customFormat="1" ht="11.25" thickBot="1">
      <c r="A23" s="95" t="s">
        <v>51</v>
      </c>
      <c r="B23" s="96" t="s">
        <v>48</v>
      </c>
      <c r="C23" s="104" t="s">
        <v>47</v>
      </c>
      <c r="D23" s="103"/>
      <c r="E23" s="97">
        <f>SUM(F23:G23)</f>
        <v>1959759.16</v>
      </c>
      <c r="F23" s="97">
        <f>SUM(F31,F41,F53)</f>
        <v>334400.87999999995</v>
      </c>
      <c r="G23" s="97">
        <f>SUM(G31,G41,)</f>
        <v>1625358.28</v>
      </c>
      <c r="H23" s="97">
        <f>SUM(I23,M23,)</f>
        <v>876199.66</v>
      </c>
      <c r="I23" s="97">
        <f>SUM(I31,I41,I53)</f>
        <v>138870.88999999998</v>
      </c>
      <c r="J23" s="97"/>
      <c r="K23" s="97"/>
      <c r="L23" s="97">
        <f>SUM(L31,L41,L53)</f>
        <v>138870.88999999998</v>
      </c>
      <c r="M23" s="97">
        <f>SUM(N23:Q23)</f>
        <v>737328.77</v>
      </c>
      <c r="N23" s="97"/>
      <c r="O23" s="97"/>
      <c r="P23" s="97"/>
      <c r="Q23" s="97">
        <f>SUM(Q31,Q41,)</f>
        <v>737328.77</v>
      </c>
    </row>
    <row r="24" spans="1:17" s="67" customFormat="1" ht="11.25" thickBot="1">
      <c r="A24" s="105" t="s">
        <v>52</v>
      </c>
      <c r="B24" s="69" t="s">
        <v>92</v>
      </c>
      <c r="C24" s="18"/>
      <c r="D24" s="19"/>
      <c r="E24" s="20"/>
      <c r="F24" s="20"/>
      <c r="G24" s="20"/>
      <c r="H24" s="20"/>
      <c r="I24" s="20"/>
      <c r="J24" s="20"/>
      <c r="K24" s="20"/>
      <c r="L24" s="21"/>
      <c r="M24" s="20"/>
      <c r="N24" s="20"/>
      <c r="O24" s="20"/>
      <c r="P24" s="20"/>
      <c r="Q24" s="22"/>
    </row>
    <row r="25" spans="1:17" s="67" customFormat="1" ht="13.5" customHeight="1" thickBot="1">
      <c r="A25" s="106"/>
      <c r="B25" s="38" t="s">
        <v>93</v>
      </c>
      <c r="C25" s="18"/>
      <c r="D25" s="19"/>
      <c r="E25" s="20" t="s">
        <v>87</v>
      </c>
      <c r="F25" s="20"/>
      <c r="G25" s="20"/>
      <c r="H25" s="20"/>
      <c r="I25" s="20"/>
      <c r="J25" s="20"/>
      <c r="K25" s="20"/>
      <c r="L25" s="21"/>
      <c r="M25" s="20"/>
      <c r="N25" s="20"/>
      <c r="O25" s="20"/>
      <c r="P25" s="20"/>
      <c r="Q25" s="22"/>
    </row>
    <row r="26" spans="1:17" s="67" customFormat="1" ht="12.75" customHeight="1">
      <c r="A26" s="106"/>
      <c r="B26" s="38" t="s">
        <v>56</v>
      </c>
      <c r="C26" s="18"/>
      <c r="D26" s="19"/>
      <c r="E26" s="20"/>
      <c r="F26" s="20"/>
      <c r="G26" s="20"/>
      <c r="H26" s="20"/>
      <c r="I26" s="20" t="s">
        <v>70</v>
      </c>
      <c r="J26" s="20"/>
      <c r="K26" s="20"/>
      <c r="L26" s="21"/>
      <c r="M26" s="20"/>
      <c r="N26" s="20"/>
      <c r="O26" s="20"/>
      <c r="P26" s="20"/>
      <c r="Q26" s="22"/>
    </row>
    <row r="27" spans="1:17" s="67" customFormat="1" ht="13.5" customHeight="1" thickBot="1">
      <c r="A27" s="106"/>
      <c r="B27" s="70" t="s">
        <v>64</v>
      </c>
      <c r="C27" s="18"/>
      <c r="D27" s="19"/>
      <c r="E27" s="20"/>
      <c r="F27" s="20"/>
      <c r="G27" s="20"/>
      <c r="H27" s="20"/>
      <c r="I27" s="20"/>
      <c r="J27" s="20"/>
      <c r="K27" s="20"/>
      <c r="L27" s="21"/>
      <c r="M27" s="20"/>
      <c r="N27" s="20"/>
      <c r="O27" s="20"/>
      <c r="P27" s="20"/>
      <c r="Q27" s="22"/>
    </row>
    <row r="28" spans="1:17" s="67" customFormat="1" ht="12.75" customHeight="1">
      <c r="A28" s="106"/>
      <c r="B28" s="71" t="s">
        <v>94</v>
      </c>
      <c r="C28" s="18"/>
      <c r="D28" s="19"/>
      <c r="E28" s="20"/>
      <c r="F28" s="20"/>
      <c r="G28" s="20"/>
      <c r="H28" s="20"/>
      <c r="I28" s="20"/>
      <c r="J28" s="20"/>
      <c r="K28" s="20"/>
      <c r="L28" s="21"/>
      <c r="M28" s="20"/>
      <c r="N28" s="20"/>
      <c r="O28" s="20"/>
      <c r="P28" s="20"/>
      <c r="Q28" s="22"/>
    </row>
    <row r="29" spans="1:17" s="67" customFormat="1" ht="13.5" customHeight="1" thickBot="1">
      <c r="A29" s="106"/>
      <c r="B29" s="70" t="s">
        <v>88</v>
      </c>
      <c r="C29" s="18"/>
      <c r="D29" s="19"/>
      <c r="E29" s="20"/>
      <c r="F29" s="20"/>
      <c r="G29" s="20"/>
      <c r="H29" s="20"/>
      <c r="I29" s="20"/>
      <c r="J29" s="20"/>
      <c r="K29" s="20"/>
      <c r="L29" s="21"/>
      <c r="M29" s="20"/>
      <c r="N29" s="20"/>
      <c r="O29" s="20"/>
      <c r="P29" s="20"/>
      <c r="Q29" s="22"/>
    </row>
    <row r="30" spans="1:17" s="67" customFormat="1" ht="12.75" customHeight="1">
      <c r="A30" s="106"/>
      <c r="B30" s="38" t="s">
        <v>66</v>
      </c>
      <c r="C30" s="23"/>
      <c r="D30" s="23"/>
      <c r="E30" s="24"/>
      <c r="F30" s="24"/>
      <c r="G30" s="24"/>
      <c r="H30" s="24"/>
      <c r="I30" s="24"/>
      <c r="J30" s="24"/>
      <c r="K30" s="24"/>
      <c r="L30" s="25"/>
      <c r="M30" s="24"/>
      <c r="N30" s="24"/>
      <c r="O30" s="24"/>
      <c r="P30" s="24"/>
      <c r="Q30" s="24"/>
    </row>
    <row r="31" spans="1:17" s="67" customFormat="1" ht="12.75" customHeight="1">
      <c r="A31" s="106"/>
      <c r="B31" s="70" t="s">
        <v>86</v>
      </c>
      <c r="C31" s="26">
        <v>71</v>
      </c>
      <c r="D31" s="26">
        <v>852</v>
      </c>
      <c r="E31" s="27">
        <f>SUM(E33:E36)</f>
        <v>1864909.74</v>
      </c>
      <c r="F31" s="27">
        <f>SUM(F33:F36)</f>
        <v>279736.45999999996</v>
      </c>
      <c r="G31" s="27">
        <f>SUM(G34:G36)</f>
        <v>1585173.28</v>
      </c>
      <c r="H31" s="27">
        <f>SUM(I31,M31,)</f>
        <v>863916.2</v>
      </c>
      <c r="I31" s="27">
        <f>SUM(F35:F36)</f>
        <v>129587.43</v>
      </c>
      <c r="J31" s="27"/>
      <c r="K31" s="27"/>
      <c r="L31" s="27">
        <v>129587.43</v>
      </c>
      <c r="M31" s="27">
        <f>SUM(N31:Q31)</f>
        <v>734328.77</v>
      </c>
      <c r="N31" s="27"/>
      <c r="O31" s="27"/>
      <c r="P31" s="27"/>
      <c r="Q31" s="27">
        <v>734328.77</v>
      </c>
    </row>
    <row r="32" spans="1:17" s="67" customFormat="1" ht="13.5" customHeight="1" thickBot="1">
      <c r="A32" s="106"/>
      <c r="B32" s="70" t="s">
        <v>23</v>
      </c>
      <c r="C32" s="26"/>
      <c r="D32" s="2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s="67" customFormat="1" ht="12.75" customHeight="1">
      <c r="A33" s="106"/>
      <c r="B33" s="38" t="s">
        <v>70</v>
      </c>
      <c r="C33" s="23"/>
      <c r="D33" s="30">
        <v>85214</v>
      </c>
      <c r="E33" s="24">
        <v>100559.4</v>
      </c>
      <c r="F33" s="24">
        <v>100559.4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s="67" customFormat="1" ht="11.25" customHeight="1" thickBot="1">
      <c r="A34" s="106"/>
      <c r="B34" s="72" t="s">
        <v>67</v>
      </c>
      <c r="C34" s="26"/>
      <c r="D34" s="29">
        <v>85219</v>
      </c>
      <c r="E34" s="27">
        <f>SUM(F34:G34)</f>
        <v>900434.14</v>
      </c>
      <c r="F34" s="27">
        <v>49589.63</v>
      </c>
      <c r="G34" s="27">
        <v>850844.51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s="67" customFormat="1" ht="12.75" customHeight="1">
      <c r="A35" s="106"/>
      <c r="B35" s="73" t="s">
        <v>62</v>
      </c>
      <c r="C35" s="23"/>
      <c r="D35" s="30">
        <v>85214</v>
      </c>
      <c r="E35" s="24">
        <f>SUM(F35:G35)</f>
        <v>91236.2</v>
      </c>
      <c r="F35" s="24">
        <v>91236.2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67" customFormat="1" ht="13.5" customHeight="1" thickBot="1">
      <c r="A36" s="107"/>
      <c r="B36" s="74"/>
      <c r="C36" s="31"/>
      <c r="D36" s="32">
        <v>85218</v>
      </c>
      <c r="E36" s="33">
        <f>SUM(F36:G36)</f>
        <v>772680</v>
      </c>
      <c r="F36" s="33">
        <v>38351.23</v>
      </c>
      <c r="G36" s="33">
        <f>SUM(M31)</f>
        <v>734328.77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67" customFormat="1" ht="24" customHeight="1" thickBot="1">
      <c r="A37" s="105" t="s">
        <v>78</v>
      </c>
      <c r="B37" s="75" t="s">
        <v>99</v>
      </c>
      <c r="C37" s="59"/>
      <c r="D37" s="55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 t="s">
        <v>85</v>
      </c>
      <c r="P37" s="47"/>
      <c r="Q37" s="49"/>
    </row>
    <row r="38" spans="1:17" s="67" customFormat="1" ht="19.5" customHeight="1" thickBot="1">
      <c r="A38" s="106"/>
      <c r="B38" s="75" t="s">
        <v>103</v>
      </c>
      <c r="C38" s="60"/>
      <c r="D38" s="56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</row>
    <row r="39" spans="1:17" s="67" customFormat="1" ht="11.25" thickBot="1">
      <c r="A39" s="106"/>
      <c r="B39" s="76" t="s">
        <v>100</v>
      </c>
      <c r="C39" s="46"/>
      <c r="D39" s="54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2"/>
    </row>
    <row r="40" spans="1:17" s="67" customFormat="1" ht="19.5">
      <c r="A40" s="106"/>
      <c r="B40" s="77" t="s">
        <v>101</v>
      </c>
      <c r="C40" s="23"/>
      <c r="D40" s="2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s="67" customFormat="1" ht="11.25" thickBot="1">
      <c r="A41" s="106"/>
      <c r="B41" s="75" t="s">
        <v>23</v>
      </c>
      <c r="C41" s="31">
        <v>23</v>
      </c>
      <c r="D41" s="32">
        <v>750</v>
      </c>
      <c r="E41" s="33">
        <v>80370</v>
      </c>
      <c r="F41" s="33">
        <f>SUM(F42:F44)</f>
        <v>40185</v>
      </c>
      <c r="G41" s="33">
        <v>40185</v>
      </c>
      <c r="H41" s="33">
        <v>6000</v>
      </c>
      <c r="I41" s="33">
        <v>3000</v>
      </c>
      <c r="J41" s="33"/>
      <c r="K41" s="33"/>
      <c r="L41" s="33">
        <v>3000</v>
      </c>
      <c r="M41" s="33">
        <v>3000</v>
      </c>
      <c r="N41" s="33"/>
      <c r="O41" s="33"/>
      <c r="P41" s="33"/>
      <c r="Q41" s="33">
        <v>3000</v>
      </c>
    </row>
    <row r="42" spans="1:17" s="67" customFormat="1" ht="11.25" thickBot="1">
      <c r="A42" s="106"/>
      <c r="B42" s="78" t="s">
        <v>68</v>
      </c>
      <c r="C42" s="45"/>
      <c r="D42" s="32">
        <v>75095</v>
      </c>
      <c r="E42" s="33">
        <v>10370</v>
      </c>
      <c r="F42" s="33">
        <v>5185</v>
      </c>
      <c r="G42" s="33">
        <v>5185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s="67" customFormat="1" ht="11.25" thickBot="1">
      <c r="A43" s="106"/>
      <c r="B43" s="78" t="s">
        <v>62</v>
      </c>
      <c r="C43" s="31"/>
      <c r="D43" s="32">
        <v>75095</v>
      </c>
      <c r="E43" s="33">
        <v>6000</v>
      </c>
      <c r="F43" s="33">
        <v>3000</v>
      </c>
      <c r="G43" s="33">
        <v>3000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67" customFormat="1" ht="11.25" thickBot="1">
      <c r="A44" s="106"/>
      <c r="B44" s="72" t="s">
        <v>79</v>
      </c>
      <c r="C44" s="26"/>
      <c r="D44" s="29">
        <v>75095</v>
      </c>
      <c r="E44" s="27">
        <v>64000</v>
      </c>
      <c r="F44" s="27">
        <v>32000</v>
      </c>
      <c r="G44" s="27">
        <v>32000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s="67" customFormat="1" ht="11.25" thickBot="1">
      <c r="A45" s="105" t="s">
        <v>90</v>
      </c>
      <c r="B45" s="69" t="s">
        <v>74</v>
      </c>
      <c r="C45" s="37"/>
      <c r="D45" s="3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4"/>
    </row>
    <row r="46" spans="1:17" s="67" customFormat="1" ht="10.5">
      <c r="A46" s="106"/>
      <c r="B46" s="38" t="s">
        <v>105</v>
      </c>
      <c r="C46" s="39"/>
      <c r="D46" s="40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28"/>
      <c r="Q46" s="27"/>
    </row>
    <row r="47" spans="1:17" s="67" customFormat="1" ht="11.25" thickBot="1">
      <c r="A47" s="106"/>
      <c r="B47" s="70" t="s">
        <v>104</v>
      </c>
      <c r="C47" s="39"/>
      <c r="D47" s="40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7"/>
    </row>
    <row r="48" spans="1:17" s="67" customFormat="1" ht="10.5">
      <c r="A48" s="106"/>
      <c r="B48" s="71" t="s">
        <v>95</v>
      </c>
      <c r="C48" s="39"/>
      <c r="D48" s="40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8"/>
      <c r="Q48" s="27"/>
    </row>
    <row r="49" spans="1:17" s="67" customFormat="1" ht="11.25" thickBot="1">
      <c r="A49" s="106"/>
      <c r="B49" s="80" t="s">
        <v>77</v>
      </c>
      <c r="C49" s="34"/>
      <c r="D49" s="41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6"/>
      <c r="P49" s="36"/>
      <c r="Q49" s="33"/>
    </row>
    <row r="50" spans="1:17" s="67" customFormat="1" ht="10.5">
      <c r="A50" s="106"/>
      <c r="B50" s="38" t="s">
        <v>57</v>
      </c>
      <c r="C50" s="37"/>
      <c r="D50" s="38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5"/>
      <c r="Q50" s="24"/>
    </row>
    <row r="51" spans="1:17" s="67" customFormat="1" ht="10.5">
      <c r="A51" s="106"/>
      <c r="B51" s="81" t="s">
        <v>75</v>
      </c>
      <c r="C51" s="39"/>
      <c r="D51" s="4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28"/>
      <c r="Q51" s="27"/>
    </row>
    <row r="52" spans="1:17" s="67" customFormat="1" ht="10.5">
      <c r="A52" s="106"/>
      <c r="B52" s="81" t="s">
        <v>76</v>
      </c>
      <c r="C52" s="39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7"/>
    </row>
    <row r="53" spans="1:17" s="67" customFormat="1" ht="11.25" thickBot="1">
      <c r="A53" s="106"/>
      <c r="B53" s="41" t="s">
        <v>61</v>
      </c>
      <c r="C53" s="34">
        <v>75</v>
      </c>
      <c r="D53" s="31">
        <v>801</v>
      </c>
      <c r="E53" s="33">
        <f>SUM(E54:E56)</f>
        <v>14479.42</v>
      </c>
      <c r="F53" s="33">
        <f>SUM(F54:F56)</f>
        <v>14479.42</v>
      </c>
      <c r="G53" s="33"/>
      <c r="H53" s="33">
        <f>SUM(I53)</f>
        <v>6283.46</v>
      </c>
      <c r="I53" s="33">
        <f>SUM(L53)</f>
        <v>6283.46</v>
      </c>
      <c r="J53" s="33"/>
      <c r="K53" s="33"/>
      <c r="L53" s="33">
        <v>6283.46</v>
      </c>
      <c r="M53" s="33"/>
      <c r="N53" s="33"/>
      <c r="O53" s="36"/>
      <c r="P53" s="36"/>
      <c r="Q53" s="33"/>
    </row>
    <row r="54" spans="1:17" s="67" customFormat="1" ht="11.25" thickBot="1">
      <c r="A54" s="106"/>
      <c r="B54" s="84" t="s">
        <v>62</v>
      </c>
      <c r="C54" s="35"/>
      <c r="D54" s="45">
        <v>80130</v>
      </c>
      <c r="E54" s="17">
        <v>6283.46</v>
      </c>
      <c r="F54" s="17">
        <v>6283.46</v>
      </c>
      <c r="G54" s="17"/>
      <c r="H54" s="17"/>
      <c r="I54" s="17"/>
      <c r="J54" s="17"/>
      <c r="K54" s="17"/>
      <c r="L54" s="17"/>
      <c r="M54" s="17"/>
      <c r="N54" s="17"/>
      <c r="O54" s="44"/>
      <c r="P54" s="44"/>
      <c r="Q54" s="17"/>
    </row>
    <row r="55" spans="1:17" s="67" customFormat="1" ht="11.25" thickBot="1">
      <c r="A55" s="106"/>
      <c r="B55" s="84" t="s">
        <v>79</v>
      </c>
      <c r="C55" s="35"/>
      <c r="D55" s="45">
        <v>80130</v>
      </c>
      <c r="E55" s="17">
        <v>4565.7</v>
      </c>
      <c r="F55" s="17">
        <v>4565.7</v>
      </c>
      <c r="G55" s="17"/>
      <c r="H55" s="17"/>
      <c r="I55" s="17"/>
      <c r="J55" s="17"/>
      <c r="K55" s="17"/>
      <c r="L55" s="17"/>
      <c r="M55" s="17"/>
      <c r="N55" s="17"/>
      <c r="O55" s="44"/>
      <c r="P55" s="44"/>
      <c r="Q55" s="17"/>
    </row>
    <row r="56" spans="1:17" s="67" customFormat="1" ht="11.25" thickBot="1">
      <c r="A56" s="107"/>
      <c r="B56" s="84" t="s">
        <v>89</v>
      </c>
      <c r="C56" s="35"/>
      <c r="D56" s="45">
        <v>80130</v>
      </c>
      <c r="E56" s="17">
        <v>3630.26</v>
      </c>
      <c r="F56" s="17">
        <v>3630.26</v>
      </c>
      <c r="G56" s="17"/>
      <c r="H56" s="17"/>
      <c r="I56" s="17"/>
      <c r="J56" s="17"/>
      <c r="K56" s="17"/>
      <c r="L56" s="17"/>
      <c r="M56" s="17"/>
      <c r="N56" s="17"/>
      <c r="O56" s="44"/>
      <c r="P56" s="44"/>
      <c r="Q56" s="17"/>
    </row>
    <row r="57" spans="1:17" s="67" customFormat="1" ht="11.25" customHeight="1">
      <c r="A57" s="82"/>
      <c r="B57" s="83"/>
      <c r="C57" s="56"/>
      <c r="D57" s="56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s="67" customFormat="1" ht="11.25" customHeight="1">
      <c r="A58" s="82"/>
      <c r="B58" s="83"/>
      <c r="C58" s="56"/>
      <c r="D58" s="56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s="67" customFormat="1" ht="11.25" customHeight="1">
      <c r="A59" s="82"/>
      <c r="B59" s="83"/>
      <c r="C59" s="56"/>
      <c r="D59" s="56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s="67" customFormat="1" ht="10.5">
      <c r="A60" s="82"/>
      <c r="B60" s="83"/>
      <c r="C60" s="56"/>
      <c r="D60" s="56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67" customFormat="1" ht="12" customHeight="1" thickBot="1">
      <c r="A61" s="110" t="s">
        <v>84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s="67" customFormat="1" ht="11.25" thickBot="1">
      <c r="A62" s="14">
        <v>1</v>
      </c>
      <c r="B62" s="14">
        <v>2</v>
      </c>
      <c r="C62" s="14">
        <v>3</v>
      </c>
      <c r="D62" s="14">
        <v>4</v>
      </c>
      <c r="E62" s="14">
        <v>5</v>
      </c>
      <c r="F62" s="14">
        <v>6</v>
      </c>
      <c r="G62" s="14">
        <v>7</v>
      </c>
      <c r="H62" s="14">
        <v>8</v>
      </c>
      <c r="I62" s="14">
        <v>9</v>
      </c>
      <c r="J62" s="15" t="s">
        <v>25</v>
      </c>
      <c r="K62" s="15" t="s">
        <v>26</v>
      </c>
      <c r="L62" s="15" t="s">
        <v>27</v>
      </c>
      <c r="M62" s="15" t="s">
        <v>28</v>
      </c>
      <c r="N62" s="15" t="s">
        <v>29</v>
      </c>
      <c r="O62" s="15" t="s">
        <v>30</v>
      </c>
      <c r="P62" s="15" t="s">
        <v>31</v>
      </c>
      <c r="Q62" s="15" t="s">
        <v>32</v>
      </c>
    </row>
    <row r="63" spans="1:17" s="61" customFormat="1" ht="13.5" customHeight="1" thickBot="1">
      <c r="A63" s="95" t="s">
        <v>58</v>
      </c>
      <c r="B63" s="96" t="s">
        <v>59</v>
      </c>
      <c r="C63" s="102" t="s">
        <v>47</v>
      </c>
      <c r="D63" s="103"/>
      <c r="E63" s="97">
        <f>SUM(E89,E82,E72,)</f>
        <v>18043744.05</v>
      </c>
      <c r="F63" s="97">
        <f>SUM(F72,F82,F89,)</f>
        <v>9809914.53</v>
      </c>
      <c r="G63" s="97">
        <f>SUM(G72,G82,G89,)</f>
        <v>8233829.52</v>
      </c>
      <c r="H63" s="97">
        <f>SUM(H72,H82,H89,)</f>
        <v>10300594.93</v>
      </c>
      <c r="I63" s="97">
        <f>SUM(I72,I82,I89,)</f>
        <v>5148547.47</v>
      </c>
      <c r="J63" s="97">
        <f>SUM(J89,)</f>
        <v>4847797.47</v>
      </c>
      <c r="K63" s="97"/>
      <c r="L63" s="97">
        <f>SUM(L72,L82,L89,)</f>
        <v>300750</v>
      </c>
      <c r="M63" s="97">
        <f>SUM(M72,M82,M89,)</f>
        <v>5152047.46</v>
      </c>
      <c r="N63" s="97"/>
      <c r="O63" s="97"/>
      <c r="P63" s="97"/>
      <c r="Q63" s="97">
        <f>SUM(Q72,Q82,Q89,)</f>
        <v>5152047.46</v>
      </c>
    </row>
    <row r="64" spans="1:17" ht="13.5" customHeight="1" thickBot="1">
      <c r="A64" s="105" t="s">
        <v>98</v>
      </c>
      <c r="B64" s="69" t="s">
        <v>92</v>
      </c>
      <c r="C64" s="60"/>
      <c r="D64" s="56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2"/>
    </row>
    <row r="65" spans="1:17" ht="12" customHeight="1" thickBot="1">
      <c r="A65" s="106"/>
      <c r="B65" s="38" t="s">
        <v>93</v>
      </c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2"/>
    </row>
    <row r="66" spans="1:17" ht="12" customHeight="1">
      <c r="A66" s="106"/>
      <c r="B66" s="38" t="s">
        <v>56</v>
      </c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2"/>
    </row>
    <row r="67" spans="1:17" ht="12" customHeight="1" thickBot="1">
      <c r="A67" s="106"/>
      <c r="B67" s="70" t="s">
        <v>64</v>
      </c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2"/>
    </row>
    <row r="68" spans="1:17" ht="12" customHeight="1">
      <c r="A68" s="106"/>
      <c r="B68" s="71" t="s">
        <v>96</v>
      </c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2"/>
    </row>
    <row r="69" spans="1:17" ht="12" customHeight="1" thickBot="1">
      <c r="A69" s="106"/>
      <c r="B69" s="70" t="s">
        <v>65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2"/>
    </row>
    <row r="70" spans="1:17" ht="12" customHeight="1">
      <c r="A70" s="106"/>
      <c r="B70" s="38" t="s">
        <v>57</v>
      </c>
      <c r="C70" s="23"/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12" customHeight="1">
      <c r="A71" s="106"/>
      <c r="B71" s="70" t="s">
        <v>86</v>
      </c>
      <c r="C71" s="26"/>
      <c r="D71" s="2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2" customHeight="1" thickBot="1">
      <c r="A72" s="106"/>
      <c r="B72" s="40" t="s">
        <v>60</v>
      </c>
      <c r="C72" s="26">
        <v>71</v>
      </c>
      <c r="D72" s="29">
        <v>852</v>
      </c>
      <c r="E72" s="27">
        <f>SUM(E73:E74)</f>
        <v>9600</v>
      </c>
      <c r="F72" s="27">
        <f>SUM(F73:F74)</f>
        <v>1440</v>
      </c>
      <c r="G72" s="27">
        <f>SUM(G73:G74)</f>
        <v>8160</v>
      </c>
      <c r="H72" s="27">
        <f>SUM(M72,I72,)</f>
        <v>5000</v>
      </c>
      <c r="I72" s="27">
        <f>SUM(J72:L72)</f>
        <v>750</v>
      </c>
      <c r="J72" s="27"/>
      <c r="K72" s="27"/>
      <c r="L72" s="27">
        <v>750</v>
      </c>
      <c r="M72" s="27">
        <f>SUM(N72:Q72)</f>
        <v>4250</v>
      </c>
      <c r="N72" s="27"/>
      <c r="O72" s="27"/>
      <c r="P72" s="27"/>
      <c r="Q72" s="27">
        <v>4250</v>
      </c>
    </row>
    <row r="73" spans="1:17" ht="12" customHeight="1" thickBot="1">
      <c r="A73" s="106"/>
      <c r="B73" s="84" t="s">
        <v>68</v>
      </c>
      <c r="C73" s="35"/>
      <c r="D73" s="16">
        <v>85219</v>
      </c>
      <c r="E73" s="17">
        <f>SUM(F73:G73)</f>
        <v>4600</v>
      </c>
      <c r="F73" s="17">
        <v>690</v>
      </c>
      <c r="G73" s="17">
        <v>3910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2" customHeight="1" thickBot="1">
      <c r="A74" s="107"/>
      <c r="B74" s="85" t="s">
        <v>62</v>
      </c>
      <c r="C74" s="35"/>
      <c r="D74" s="16">
        <v>85218</v>
      </c>
      <c r="E74" s="17">
        <f>SUM(F74:G74)</f>
        <v>5000</v>
      </c>
      <c r="F74" s="17">
        <f>SUM(I72)</f>
        <v>750</v>
      </c>
      <c r="G74" s="17">
        <f>SUM(M72)</f>
        <v>4250</v>
      </c>
      <c r="H74" s="17"/>
      <c r="I74" s="17"/>
      <c r="J74" s="17"/>
      <c r="K74" s="17"/>
      <c r="L74" s="17"/>
      <c r="M74" s="17"/>
      <c r="N74" s="17"/>
      <c r="O74" s="44"/>
      <c r="P74" s="44"/>
      <c r="Q74" s="17"/>
    </row>
    <row r="75" spans="1:17" ht="12.75" customHeight="1" thickBot="1">
      <c r="A75" s="105" t="s">
        <v>73</v>
      </c>
      <c r="B75" s="79" t="s">
        <v>74</v>
      </c>
      <c r="C75" s="37"/>
      <c r="D75" s="38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25"/>
      <c r="Q75" s="24"/>
    </row>
    <row r="76" spans="1:17" ht="12.75" customHeight="1">
      <c r="A76" s="106"/>
      <c r="B76" s="38" t="s">
        <v>105</v>
      </c>
      <c r="C76" s="39"/>
      <c r="D76" s="40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28"/>
      <c r="Q76" s="27"/>
    </row>
    <row r="77" spans="1:17" ht="12.75" customHeight="1" thickBot="1">
      <c r="A77" s="106"/>
      <c r="B77" s="70" t="s">
        <v>104</v>
      </c>
      <c r="C77" s="39"/>
      <c r="D77" s="40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8"/>
      <c r="P77" s="28"/>
      <c r="Q77" s="27"/>
    </row>
    <row r="78" spans="1:17" ht="12.75" customHeight="1">
      <c r="A78" s="106"/>
      <c r="B78" s="71" t="s">
        <v>97</v>
      </c>
      <c r="C78" s="39"/>
      <c r="D78" s="40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8"/>
      <c r="P78" s="28"/>
      <c r="Q78" s="27"/>
    </row>
    <row r="79" spans="1:17" ht="12.75" customHeight="1" thickBot="1">
      <c r="A79" s="106"/>
      <c r="B79" s="80" t="s">
        <v>77</v>
      </c>
      <c r="C79" s="34"/>
      <c r="D79" s="41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6"/>
      <c r="P79" s="36"/>
      <c r="Q79" s="33"/>
    </row>
    <row r="80" spans="1:17" ht="12.75" customHeight="1">
      <c r="A80" s="106"/>
      <c r="B80" s="38" t="s">
        <v>57</v>
      </c>
      <c r="C80" s="37"/>
      <c r="D80" s="38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  <c r="P80" s="25"/>
      <c r="Q80" s="24"/>
    </row>
    <row r="81" spans="1:17" ht="12.75" customHeight="1">
      <c r="A81" s="106"/>
      <c r="B81" s="81" t="s">
        <v>75</v>
      </c>
      <c r="C81" s="39"/>
      <c r="D81" s="4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  <c r="P81" s="28"/>
      <c r="Q81" s="27"/>
    </row>
    <row r="82" spans="1:17" ht="12.75" customHeight="1">
      <c r="A82" s="106"/>
      <c r="B82" s="81" t="s">
        <v>76</v>
      </c>
      <c r="C82" s="39">
        <v>75</v>
      </c>
      <c r="D82" s="26">
        <v>801</v>
      </c>
      <c r="E82" s="27">
        <f>SUM(E84:E85)</f>
        <v>851970.77</v>
      </c>
      <c r="F82" s="27">
        <f>SUM(F84:F85)</f>
        <v>851970.77</v>
      </c>
      <c r="G82" s="27"/>
      <c r="H82" s="27"/>
      <c r="I82" s="27"/>
      <c r="J82" s="27"/>
      <c r="K82" s="27"/>
      <c r="L82" s="27"/>
      <c r="M82" s="27"/>
      <c r="N82" s="27"/>
      <c r="O82" s="28"/>
      <c r="P82" s="28"/>
      <c r="Q82" s="27"/>
    </row>
    <row r="83" spans="1:17" ht="12.75" customHeight="1" thickBot="1">
      <c r="A83" s="106"/>
      <c r="B83" s="40" t="s">
        <v>61</v>
      </c>
      <c r="C83" s="39"/>
      <c r="D83" s="40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8"/>
      <c r="P83" s="28"/>
      <c r="Q83" s="27"/>
    </row>
    <row r="84" spans="1:17" ht="12.75" customHeight="1" thickBot="1">
      <c r="A84" s="106"/>
      <c r="B84" s="84">
        <v>2010</v>
      </c>
      <c r="C84" s="42"/>
      <c r="D84" s="16">
        <v>80130</v>
      </c>
      <c r="E84" s="17">
        <f>687280.51</f>
        <v>687280.51</v>
      </c>
      <c r="F84" s="17">
        <f>687280.51</f>
        <v>687280.51</v>
      </c>
      <c r="G84" s="17"/>
      <c r="H84" s="17"/>
      <c r="I84" s="17"/>
      <c r="J84" s="17"/>
      <c r="K84" s="17"/>
      <c r="L84" s="17"/>
      <c r="M84" s="17"/>
      <c r="N84" s="17"/>
      <c r="O84" s="44"/>
      <c r="P84" s="44"/>
      <c r="Q84" s="17"/>
    </row>
    <row r="85" spans="1:17" ht="12.75" customHeight="1" thickBot="1">
      <c r="A85" s="107"/>
      <c r="B85" s="84">
        <v>2011</v>
      </c>
      <c r="C85" s="42"/>
      <c r="D85" s="32">
        <v>80130</v>
      </c>
      <c r="E85" s="17">
        <v>164690.26</v>
      </c>
      <c r="F85" s="17">
        <v>164690.26</v>
      </c>
      <c r="G85" s="33"/>
      <c r="H85" s="33"/>
      <c r="I85" s="33"/>
      <c r="J85" s="33"/>
      <c r="K85" s="33"/>
      <c r="L85" s="33"/>
      <c r="M85" s="33"/>
      <c r="N85" s="33"/>
      <c r="O85" s="36"/>
      <c r="P85" s="36"/>
      <c r="Q85" s="33"/>
    </row>
    <row r="86" spans="1:17" ht="24" customHeight="1" thickBot="1">
      <c r="A86" s="105" t="s">
        <v>80</v>
      </c>
      <c r="B86" s="75" t="s">
        <v>99</v>
      </c>
      <c r="C86" s="57"/>
      <c r="D86" s="55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P86" s="48"/>
      <c r="Q86" s="49"/>
    </row>
    <row r="87" spans="1:17" ht="22.5" customHeight="1" thickBot="1">
      <c r="A87" s="106"/>
      <c r="B87" s="75" t="s">
        <v>106</v>
      </c>
      <c r="C87" s="58"/>
      <c r="D87" s="56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1"/>
      <c r="P87" s="21"/>
      <c r="Q87" s="22"/>
    </row>
    <row r="88" spans="1:17" ht="12.75" customHeight="1" thickBot="1">
      <c r="A88" s="106"/>
      <c r="B88" s="76" t="s">
        <v>102</v>
      </c>
      <c r="C88" s="53"/>
      <c r="D88" s="54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52"/>
    </row>
    <row r="89" spans="1:17" ht="39" customHeight="1">
      <c r="A89" s="106"/>
      <c r="B89" s="77" t="s">
        <v>101</v>
      </c>
      <c r="C89" s="57">
        <v>23</v>
      </c>
      <c r="D89" s="23"/>
      <c r="E89" s="24">
        <v>17182173.28</v>
      </c>
      <c r="F89" s="24">
        <v>8956503.76</v>
      </c>
      <c r="G89" s="24">
        <v>8225669.52</v>
      </c>
      <c r="H89" s="24">
        <v>10295594.93</v>
      </c>
      <c r="I89" s="24">
        <v>5147797.47</v>
      </c>
      <c r="J89" s="24">
        <v>4847797.47</v>
      </c>
      <c r="K89" s="24"/>
      <c r="L89" s="24">
        <v>300000</v>
      </c>
      <c r="M89" s="24">
        <v>5147797.46</v>
      </c>
      <c r="N89" s="24"/>
      <c r="O89" s="25"/>
      <c r="P89" s="25"/>
      <c r="Q89" s="24">
        <v>5147797.46</v>
      </c>
    </row>
    <row r="90" spans="1:17" ht="12.75" customHeight="1" thickBot="1">
      <c r="A90" s="106"/>
      <c r="B90" s="75" t="s">
        <v>23</v>
      </c>
      <c r="C90" s="53"/>
      <c r="D90" s="31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6"/>
      <c r="P90" s="36"/>
      <c r="Q90" s="33"/>
    </row>
    <row r="91" spans="1:17" ht="12" customHeight="1" thickBot="1">
      <c r="A91" s="106"/>
      <c r="B91" s="78" t="s">
        <v>68</v>
      </c>
      <c r="C91" s="90"/>
      <c r="D91" s="91" t="s">
        <v>81</v>
      </c>
      <c r="E91" s="33">
        <v>3102437.45</v>
      </c>
      <c r="F91" s="33">
        <v>1552141.03</v>
      </c>
      <c r="G91" s="33">
        <v>1550296.42</v>
      </c>
      <c r="H91" s="33"/>
      <c r="I91" s="33"/>
      <c r="J91" s="33"/>
      <c r="K91" s="33"/>
      <c r="L91" s="33"/>
      <c r="M91" s="33"/>
      <c r="N91" s="33"/>
      <c r="O91" s="36"/>
      <c r="P91" s="36"/>
      <c r="Q91" s="33"/>
    </row>
    <row r="92" spans="1:17" ht="12.75" customHeight="1">
      <c r="A92" s="106"/>
      <c r="B92" s="86" t="s">
        <v>62</v>
      </c>
      <c r="C92" s="57"/>
      <c r="D92" s="23" t="s">
        <v>81</v>
      </c>
      <c r="E92" s="24">
        <v>9995594.93</v>
      </c>
      <c r="F92" s="24">
        <v>4847797.47</v>
      </c>
      <c r="G92" s="24">
        <v>5147797.46</v>
      </c>
      <c r="H92" s="24"/>
      <c r="I92" s="24"/>
      <c r="J92" s="24"/>
      <c r="K92" s="24"/>
      <c r="L92" s="24"/>
      <c r="M92" s="24"/>
      <c r="N92" s="24"/>
      <c r="O92" s="25"/>
      <c r="P92" s="25"/>
      <c r="Q92" s="24"/>
    </row>
    <row r="93" spans="1:17" ht="12.75" customHeight="1" thickBot="1">
      <c r="A93" s="106"/>
      <c r="B93" s="78"/>
      <c r="C93" s="53"/>
      <c r="D93" s="92" t="s">
        <v>82</v>
      </c>
      <c r="E93" s="33">
        <v>300000</v>
      </c>
      <c r="F93" s="33">
        <v>300000</v>
      </c>
      <c r="G93" s="33"/>
      <c r="H93" s="33"/>
      <c r="I93" s="33"/>
      <c r="J93" s="33"/>
      <c r="K93" s="33"/>
      <c r="L93" s="33"/>
      <c r="M93" s="33"/>
      <c r="N93" s="33"/>
      <c r="O93" s="36"/>
      <c r="P93" s="36"/>
      <c r="Q93" s="33"/>
    </row>
    <row r="94" spans="1:17" ht="12.75" customHeight="1" thickBot="1">
      <c r="A94" s="107"/>
      <c r="B94" s="74" t="s">
        <v>79</v>
      </c>
      <c r="C94" s="90"/>
      <c r="D94" s="92" t="s">
        <v>81</v>
      </c>
      <c r="E94" s="33">
        <v>3784140.9</v>
      </c>
      <c r="F94" s="33">
        <v>2256565.26</v>
      </c>
      <c r="G94" s="33">
        <v>1527575.64</v>
      </c>
      <c r="H94" s="33"/>
      <c r="I94" s="33"/>
      <c r="J94" s="33"/>
      <c r="K94" s="33"/>
      <c r="L94" s="33"/>
      <c r="M94" s="33"/>
      <c r="N94" s="33"/>
      <c r="O94" s="36"/>
      <c r="P94" s="36"/>
      <c r="Q94" s="33"/>
    </row>
    <row r="95" spans="1:17" ht="12.75" customHeight="1" thickBot="1">
      <c r="A95" s="98" t="s">
        <v>49</v>
      </c>
      <c r="B95" s="100"/>
      <c r="C95" s="99" t="s">
        <v>47</v>
      </c>
      <c r="D95" s="100"/>
      <c r="E95" s="1">
        <f>SUM(E63,E23)</f>
        <v>20003503.21</v>
      </c>
      <c r="F95" s="1">
        <f>SUM(F63,F23,)</f>
        <v>10144315.41</v>
      </c>
      <c r="G95" s="1">
        <f>SUM(G63,G23,)</f>
        <v>9859187.799999999</v>
      </c>
      <c r="H95" s="1">
        <f>SUM(H63,H23,)</f>
        <v>11176794.59</v>
      </c>
      <c r="I95" s="1">
        <f>SUM(I63,I23,)</f>
        <v>5287418.359999999</v>
      </c>
      <c r="J95" s="1">
        <f>SUM(J63,J23,)</f>
        <v>4847797.47</v>
      </c>
      <c r="K95" s="1"/>
      <c r="L95" s="1">
        <f>SUM(L63,L23,)</f>
        <v>439620.89</v>
      </c>
      <c r="M95" s="1">
        <f>SUM(M63,M23,)</f>
        <v>5889376.23</v>
      </c>
      <c r="N95" s="1"/>
      <c r="O95" s="43"/>
      <c r="P95" s="43"/>
      <c r="Q95" s="1">
        <f>SUM(Q63,Q23,)</f>
        <v>5889376.23</v>
      </c>
    </row>
    <row r="96" spans="5:17" ht="12.75" customHeight="1"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1:17" s="61" customFormat="1" ht="12.75">
      <c r="A97" s="101" t="s">
        <v>53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9" spans="1:17" ht="10.5">
      <c r="A99" s="61"/>
      <c r="B99" s="8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108"/>
      <c r="N99" s="109"/>
      <c r="O99" s="109"/>
      <c r="P99" s="61"/>
      <c r="Q99" s="61"/>
    </row>
    <row r="100" spans="1:17" ht="10.5">
      <c r="A100" s="61"/>
      <c r="B100" s="8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4"/>
      <c r="N100" s="64"/>
      <c r="O100" s="64"/>
      <c r="P100" s="61"/>
      <c r="Q100" s="61"/>
    </row>
    <row r="101" spans="2:15" s="61" customFormat="1" ht="10.5">
      <c r="B101" s="88"/>
      <c r="M101" s="108"/>
      <c r="N101" s="108"/>
      <c r="O101" s="108"/>
    </row>
    <row r="102" spans="1:17" s="61" customFormat="1" ht="10.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s="61" customFormat="1" ht="10.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</sheetData>
  <sheetProtection/>
  <mergeCells count="25">
    <mergeCell ref="A6:Q6"/>
    <mergeCell ref="A7:Q7"/>
    <mergeCell ref="I13:Q13"/>
    <mergeCell ref="F11:G11"/>
    <mergeCell ref="H11:Q11"/>
    <mergeCell ref="H12:Q12"/>
    <mergeCell ref="A8:Q8"/>
    <mergeCell ref="M101:O101"/>
    <mergeCell ref="A95:B95"/>
    <mergeCell ref="C95:D95"/>
    <mergeCell ref="J15:L15"/>
    <mergeCell ref="A86:A94"/>
    <mergeCell ref="M99:O99"/>
    <mergeCell ref="A61:Q61"/>
    <mergeCell ref="A37:A44"/>
    <mergeCell ref="M14:Q14"/>
    <mergeCell ref="N15:Q15"/>
    <mergeCell ref="A97:Q97"/>
    <mergeCell ref="C63:D63"/>
    <mergeCell ref="C23:D23"/>
    <mergeCell ref="I14:L14"/>
    <mergeCell ref="A24:A36"/>
    <mergeCell ref="A45:A56"/>
    <mergeCell ref="A64:A74"/>
    <mergeCell ref="A75:A85"/>
  </mergeCells>
  <printOptions/>
  <pageMargins left="0.1968503937007874" right="0.1968503937007874" top="0" bottom="0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gknapczyk</cp:lastModifiedBy>
  <cp:lastPrinted>2009-09-30T05:43:04Z</cp:lastPrinted>
  <dcterms:created xsi:type="dcterms:W3CDTF">2003-06-25T06:22:27Z</dcterms:created>
  <dcterms:modified xsi:type="dcterms:W3CDTF">2009-09-30T05:45:38Z</dcterms:modified>
  <cp:category/>
  <cp:version/>
  <cp:contentType/>
  <cp:contentStatus/>
</cp:coreProperties>
</file>